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65461" windowWidth="11355" windowHeight="8700" tabRatio="654" activeTab="7"/>
  </bookViews>
  <sheets>
    <sheet name="Black" sheetId="1" r:id="rId1"/>
    <sheet name="Grand" sheetId="2" r:id="rId2"/>
    <sheet name="St. Clair 1" sheetId="3" r:id="rId3"/>
    <sheet name="St. Clair 2" sheetId="4" r:id="rId4"/>
    <sheet name="Saginaw R." sheetId="5" r:id="rId5"/>
    <sheet name="Erie" sheetId="6" r:id="rId6"/>
    <sheet name="total" sheetId="7" r:id="rId7"/>
    <sheet name="summary" sheetId="8" r:id="rId8"/>
    <sheet name="classic" sheetId="9" r:id="rId9"/>
  </sheets>
  <definedNames>
    <definedName name="_xlnm.Print_Area" localSheetId="0">'Black'!$A$2:$J$26</definedName>
    <definedName name="_xlnm.Print_Area" localSheetId="5">'Erie'!$A$2:$J$26</definedName>
    <definedName name="_xlnm.Print_Area" localSheetId="1">'Grand'!$A$2:$J$26</definedName>
    <definedName name="_xlnm.Print_Area" localSheetId="4">'Saginaw R.'!$A$1:$J$25</definedName>
    <definedName name="_xlnm.Print_Area" localSheetId="2">'St. Clair 1'!$A$2:$J$26</definedName>
    <definedName name="_xlnm.Print_Area" localSheetId="3">'St. Clair 2'!$A$3:$J$27</definedName>
    <definedName name="_xlnm.Print_Area" localSheetId="6">'total'!$A$2:$P$27</definedName>
  </definedNames>
  <calcPr fullCalcOnLoad="1"/>
</workbook>
</file>

<file path=xl/sharedStrings.xml><?xml version="1.0" encoding="utf-8"?>
<sst xmlns="http://schemas.openxmlformats.org/spreadsheetml/2006/main" count="365" uniqueCount="64">
  <si>
    <t>B. Arkwood</t>
  </si>
  <si>
    <t>C. Getty</t>
  </si>
  <si>
    <t>M. Ratza</t>
  </si>
  <si>
    <t>D. Sparkman</t>
  </si>
  <si>
    <t>B. Theriault</t>
  </si>
  <si>
    <t>R. Townsend</t>
  </si>
  <si>
    <t>ANGLER</t>
  </si>
  <si>
    <t>WEIGHT</t>
  </si>
  <si>
    <t>PENALTY</t>
  </si>
  <si>
    <t>PLACE</t>
  </si>
  <si>
    <t>PLACE POINTS</t>
  </si>
  <si>
    <t># FISH</t>
  </si>
  <si>
    <t># FISH DEAD</t>
  </si>
  <si>
    <t>TOTAL POINTS</t>
  </si>
  <si>
    <t>POINTS</t>
  </si>
  <si>
    <t>TOTALS</t>
  </si>
  <si>
    <t>n/a</t>
  </si>
  <si>
    <t>BIG FISH</t>
  </si>
  <si>
    <t>J. Rosebrough</t>
  </si>
  <si>
    <t>PLACE YR-TO-DATE</t>
  </si>
  <si>
    <t>LAKE</t>
  </si>
  <si>
    <t>BIG BASS</t>
  </si>
  <si>
    <t>TOTAL BASS</t>
  </si>
  <si>
    <t>TOTAL WEIGHT</t>
  </si>
  <si>
    <t>AVG/ FISH</t>
  </si>
  <si>
    <t>AVG</t>
  </si>
  <si>
    <t xml:space="preserve"> </t>
  </si>
  <si>
    <t>B. Rose</t>
  </si>
  <si>
    <t>J. Sherwood</t>
  </si>
  <si>
    <t>G. Holmes</t>
  </si>
  <si>
    <t>P. Roti</t>
  </si>
  <si>
    <t>G. Williams</t>
  </si>
  <si>
    <t>J. Weiderman</t>
  </si>
  <si>
    <t>B. Bennett</t>
  </si>
  <si>
    <t>ADJUSTED POINTS</t>
  </si>
  <si>
    <t>Each angler counts the best five of six tournaments for their adjusted points for the season</t>
  </si>
  <si>
    <t>J. Wiederman</t>
  </si>
  <si>
    <t>J.E. Strickert</t>
  </si>
  <si>
    <t>R, Schabel</t>
  </si>
  <si>
    <t>J.M. Strickert</t>
  </si>
  <si>
    <t>A. Harkless</t>
  </si>
  <si>
    <t>N/S</t>
  </si>
  <si>
    <t>R. Coste</t>
  </si>
  <si>
    <t>J. Hoerlein</t>
  </si>
  <si>
    <t>J. Shavrnoch</t>
  </si>
  <si>
    <t>J. York</t>
  </si>
  <si>
    <t>GRAND LAKE - May 31, 2009</t>
  </si>
  <si>
    <t>BLACK LAKE - May 30, 2009</t>
  </si>
  <si>
    <t>LAKE ST. CLAIR 1 - July 18, 2008</t>
  </si>
  <si>
    <t>LAKE ERIE -September 13, 2009</t>
  </si>
  <si>
    <t>Black</t>
  </si>
  <si>
    <t>Grand</t>
  </si>
  <si>
    <t>St. Clair 1</t>
  </si>
  <si>
    <t>St. Clair 2</t>
  </si>
  <si>
    <t>Saginaw R.</t>
  </si>
  <si>
    <t>Erie</t>
  </si>
  <si>
    <t>2009 TEAM BASS TOURNAMENT TRAIL</t>
  </si>
  <si>
    <t>n/s</t>
  </si>
  <si>
    <t>-</t>
  </si>
  <si>
    <t>LAKE ST. CLAIR 2 - July 19, 2009</t>
  </si>
  <si>
    <t>SAGINAW RIVER - August 9, 2009</t>
  </si>
  <si>
    <t>R. Schabel</t>
  </si>
  <si>
    <t>CLASSIC 2009 - Lobdell Lake 9-20-09</t>
  </si>
  <si>
    <t>2009 TOURNAMENT SUMMARY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</si>
</sst>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2" fontId="0" fillId="33" borderId="21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2" fontId="0" fillId="33" borderId="22" xfId="0" applyNumberForma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33" borderId="19" xfId="0" applyNumberForma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/>
    </xf>
    <xf numFmtId="0" fontId="0" fillId="0" borderId="52" xfId="0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 shrinkToFit="1"/>
    </xf>
    <xf numFmtId="0" fontId="6" fillId="35" borderId="55" xfId="0" applyFont="1" applyFill="1" applyBorder="1" applyAlignment="1">
      <alignment horizontal="center" vertical="center" shrinkToFit="1"/>
    </xf>
    <xf numFmtId="0" fontId="6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zoomScale="95" zoomScaleNormal="95" zoomScalePageLayoutView="0" workbookViewId="0" topLeftCell="A4">
      <selection activeCell="F29" sqref="F29"/>
    </sheetView>
  </sheetViews>
  <sheetFormatPr defaultColWidth="9.140625" defaultRowHeight="12.75"/>
  <cols>
    <col min="2" max="2" width="12.28125" style="0" customWidth="1"/>
    <col min="3" max="3" width="8.7109375" style="0" customWidth="1"/>
    <col min="5" max="5" width="7.8515625" style="0" customWidth="1"/>
    <col min="6" max="6" width="10.421875" style="0" customWidth="1"/>
    <col min="7" max="7" width="11.8515625" style="0" customWidth="1"/>
    <col min="8" max="8" width="10.00390625" style="0" customWidth="1"/>
    <col min="9" max="9" width="9.7109375" style="0" customWidth="1"/>
    <col min="10" max="10" width="9.8515625" style="0" customWidth="1"/>
  </cols>
  <sheetData>
    <row r="1" ht="13.5" thickBot="1"/>
    <row r="2" spans="1:10" ht="15.75" thickTop="1">
      <c r="A2" s="83" t="s">
        <v>47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47.25">
      <c r="A3" s="16" t="s">
        <v>9</v>
      </c>
      <c r="B3" s="17" t="s">
        <v>6</v>
      </c>
      <c r="C3" s="17" t="s">
        <v>11</v>
      </c>
      <c r="D3" s="17" t="s">
        <v>12</v>
      </c>
      <c r="E3" s="17" t="s">
        <v>17</v>
      </c>
      <c r="F3" s="17" t="s">
        <v>7</v>
      </c>
      <c r="G3" s="17" t="s">
        <v>8</v>
      </c>
      <c r="H3" s="54" t="s">
        <v>14</v>
      </c>
      <c r="I3" s="17" t="s">
        <v>10</v>
      </c>
      <c r="J3" s="18" t="s">
        <v>13</v>
      </c>
    </row>
    <row r="4" spans="1:10" ht="15">
      <c r="A4" s="8">
        <v>1</v>
      </c>
      <c r="B4" s="13" t="s">
        <v>27</v>
      </c>
      <c r="C4" s="9">
        <v>5</v>
      </c>
      <c r="D4" s="9">
        <v>0</v>
      </c>
      <c r="E4" s="9">
        <v>4.44</v>
      </c>
      <c r="F4" s="9">
        <v>19.41</v>
      </c>
      <c r="G4" s="28">
        <f aca="true" t="shared" si="0" ref="G4:G21">(D4*0.2)</f>
        <v>0</v>
      </c>
      <c r="H4" s="9">
        <f aca="true" t="shared" si="1" ref="H4:H21">(F4-G4)</f>
        <v>19.41</v>
      </c>
      <c r="I4" s="9">
        <v>50</v>
      </c>
      <c r="J4" s="40">
        <f>(H4+I4)</f>
        <v>69.41</v>
      </c>
    </row>
    <row r="5" spans="1:10" ht="15">
      <c r="A5" s="8">
        <v>2</v>
      </c>
      <c r="B5" s="13" t="s">
        <v>31</v>
      </c>
      <c r="C5" s="9">
        <v>5</v>
      </c>
      <c r="D5" s="9">
        <v>0</v>
      </c>
      <c r="E5" s="9">
        <v>4.46</v>
      </c>
      <c r="F5" s="9">
        <v>18.2</v>
      </c>
      <c r="G5" s="28">
        <f t="shared" si="0"/>
        <v>0</v>
      </c>
      <c r="H5" s="9">
        <f t="shared" si="1"/>
        <v>18.2</v>
      </c>
      <c r="I5" s="9">
        <v>49</v>
      </c>
      <c r="J5" s="40">
        <f aca="true" t="shared" si="2" ref="J5:J21">(H5+I5)</f>
        <v>67.2</v>
      </c>
    </row>
    <row r="6" spans="1:10" ht="15">
      <c r="A6" s="8">
        <v>3</v>
      </c>
      <c r="B6" s="13" t="s">
        <v>32</v>
      </c>
      <c r="C6" s="9">
        <v>5</v>
      </c>
      <c r="D6" s="9">
        <v>0</v>
      </c>
      <c r="E6" s="9">
        <v>4.14</v>
      </c>
      <c r="F6" s="9">
        <v>16.36</v>
      </c>
      <c r="G6" s="28">
        <f t="shared" si="0"/>
        <v>0</v>
      </c>
      <c r="H6" s="9">
        <f t="shared" si="1"/>
        <v>16.36</v>
      </c>
      <c r="I6" s="9">
        <v>48</v>
      </c>
      <c r="J6" s="40">
        <f t="shared" si="2"/>
        <v>64.36</v>
      </c>
    </row>
    <row r="7" spans="1:10" ht="15">
      <c r="A7" s="8">
        <v>4</v>
      </c>
      <c r="B7" s="13" t="s">
        <v>2</v>
      </c>
      <c r="C7" s="9">
        <v>5</v>
      </c>
      <c r="D7" s="9">
        <v>0</v>
      </c>
      <c r="E7" s="9">
        <v>3.05</v>
      </c>
      <c r="F7" s="9">
        <v>13.06</v>
      </c>
      <c r="G7" s="28">
        <f t="shared" si="0"/>
        <v>0</v>
      </c>
      <c r="H7" s="9">
        <f t="shared" si="1"/>
        <v>13.06</v>
      </c>
      <c r="I7" s="9">
        <v>47</v>
      </c>
      <c r="J7" s="40">
        <f t="shared" si="2"/>
        <v>60.06</v>
      </c>
    </row>
    <row r="8" spans="1:10" ht="15">
      <c r="A8" s="8">
        <v>5</v>
      </c>
      <c r="B8" s="13" t="s">
        <v>28</v>
      </c>
      <c r="C8" s="9">
        <v>5</v>
      </c>
      <c r="D8" s="9">
        <v>0</v>
      </c>
      <c r="E8" s="9">
        <v>2.94</v>
      </c>
      <c r="F8" s="9">
        <v>13.04</v>
      </c>
      <c r="G8" s="28">
        <f t="shared" si="0"/>
        <v>0</v>
      </c>
      <c r="H8" s="9">
        <f t="shared" si="1"/>
        <v>13.04</v>
      </c>
      <c r="I8" s="9">
        <v>46</v>
      </c>
      <c r="J8" s="40">
        <f t="shared" si="2"/>
        <v>59.04</v>
      </c>
    </row>
    <row r="9" spans="1:10" ht="15">
      <c r="A9" s="8">
        <v>6</v>
      </c>
      <c r="B9" s="13" t="s">
        <v>29</v>
      </c>
      <c r="C9" s="9">
        <v>5</v>
      </c>
      <c r="D9" s="9">
        <v>0</v>
      </c>
      <c r="E9" s="9">
        <v>3.18</v>
      </c>
      <c r="F9" s="9">
        <v>11.91</v>
      </c>
      <c r="G9" s="28">
        <f t="shared" si="0"/>
        <v>0</v>
      </c>
      <c r="H9" s="9">
        <f t="shared" si="1"/>
        <v>11.91</v>
      </c>
      <c r="I9" s="9">
        <v>45</v>
      </c>
      <c r="J9" s="40">
        <f t="shared" si="2"/>
        <v>56.91</v>
      </c>
    </row>
    <row r="10" spans="1:10" ht="15">
      <c r="A10" s="8">
        <v>7</v>
      </c>
      <c r="B10" s="13" t="s">
        <v>4</v>
      </c>
      <c r="C10" s="9">
        <v>5</v>
      </c>
      <c r="D10" s="9">
        <v>0</v>
      </c>
      <c r="E10" s="9"/>
      <c r="F10" s="9">
        <v>11.33</v>
      </c>
      <c r="G10" s="28">
        <f t="shared" si="0"/>
        <v>0</v>
      </c>
      <c r="H10" s="9">
        <f t="shared" si="1"/>
        <v>11.33</v>
      </c>
      <c r="I10" s="9">
        <v>44</v>
      </c>
      <c r="J10" s="40">
        <f t="shared" si="2"/>
        <v>55.33</v>
      </c>
    </row>
    <row r="11" spans="1:10" ht="15">
      <c r="A11" s="8">
        <v>8</v>
      </c>
      <c r="B11" s="13" t="s">
        <v>45</v>
      </c>
      <c r="C11" s="9">
        <v>4</v>
      </c>
      <c r="D11" s="9">
        <v>0</v>
      </c>
      <c r="E11" s="9">
        <v>2.57</v>
      </c>
      <c r="F11" s="9">
        <v>10.34</v>
      </c>
      <c r="G11" s="28">
        <f t="shared" si="0"/>
        <v>0</v>
      </c>
      <c r="H11" s="9">
        <f t="shared" si="1"/>
        <v>10.34</v>
      </c>
      <c r="I11" s="9">
        <v>43</v>
      </c>
      <c r="J11" s="40">
        <f t="shared" si="2"/>
        <v>53.34</v>
      </c>
    </row>
    <row r="12" spans="1:10" ht="15">
      <c r="A12" s="8">
        <v>9</v>
      </c>
      <c r="B12" s="13" t="s">
        <v>1</v>
      </c>
      <c r="C12" s="9">
        <v>5</v>
      </c>
      <c r="D12" s="9">
        <v>0</v>
      </c>
      <c r="E12" s="9">
        <v>2.89</v>
      </c>
      <c r="F12" s="9">
        <v>9.71</v>
      </c>
      <c r="G12" s="28">
        <f t="shared" si="0"/>
        <v>0</v>
      </c>
      <c r="H12" s="9">
        <f t="shared" si="1"/>
        <v>9.71</v>
      </c>
      <c r="I12" s="9">
        <v>42</v>
      </c>
      <c r="J12" s="40">
        <f t="shared" si="2"/>
        <v>51.71</v>
      </c>
    </row>
    <row r="13" spans="1:10" ht="15">
      <c r="A13" s="8">
        <v>10</v>
      </c>
      <c r="B13" s="64" t="s">
        <v>44</v>
      </c>
      <c r="C13" s="9">
        <v>4</v>
      </c>
      <c r="D13" s="9">
        <v>0</v>
      </c>
      <c r="E13" s="9">
        <v>2.95</v>
      </c>
      <c r="F13" s="9">
        <v>9.7</v>
      </c>
      <c r="G13" s="28">
        <f t="shared" si="0"/>
        <v>0</v>
      </c>
      <c r="H13" s="9">
        <f t="shared" si="1"/>
        <v>9.7</v>
      </c>
      <c r="I13" s="9">
        <v>41</v>
      </c>
      <c r="J13" s="40">
        <f t="shared" si="2"/>
        <v>50.7</v>
      </c>
    </row>
    <row r="14" spans="1:10" ht="15">
      <c r="A14" s="8">
        <v>11</v>
      </c>
      <c r="B14" s="13" t="s">
        <v>33</v>
      </c>
      <c r="C14" s="9">
        <v>2</v>
      </c>
      <c r="D14" s="9">
        <v>0</v>
      </c>
      <c r="E14" s="9">
        <v>4.51</v>
      </c>
      <c r="F14" s="9">
        <v>6.53</v>
      </c>
      <c r="G14" s="28">
        <f t="shared" si="0"/>
        <v>0</v>
      </c>
      <c r="H14" s="9">
        <f t="shared" si="1"/>
        <v>6.53</v>
      </c>
      <c r="I14" s="9">
        <v>40</v>
      </c>
      <c r="J14" s="40">
        <f t="shared" si="2"/>
        <v>46.53</v>
      </c>
    </row>
    <row r="15" spans="1:10" ht="15">
      <c r="A15" s="8">
        <v>12</v>
      </c>
      <c r="B15" s="13" t="s">
        <v>38</v>
      </c>
      <c r="C15" s="9">
        <v>2</v>
      </c>
      <c r="D15" s="9">
        <v>0</v>
      </c>
      <c r="E15" s="9">
        <v>3.8</v>
      </c>
      <c r="F15" s="9">
        <v>5.77</v>
      </c>
      <c r="G15" s="28">
        <f t="shared" si="0"/>
        <v>0</v>
      </c>
      <c r="H15" s="9">
        <f t="shared" si="1"/>
        <v>5.77</v>
      </c>
      <c r="I15" s="9">
        <v>39</v>
      </c>
      <c r="J15" s="40">
        <f t="shared" si="2"/>
        <v>44.769999999999996</v>
      </c>
    </row>
    <row r="16" spans="1:10" ht="15">
      <c r="A16" s="8">
        <v>13</v>
      </c>
      <c r="B16" s="63" t="s">
        <v>43</v>
      </c>
      <c r="C16" s="9">
        <v>1</v>
      </c>
      <c r="D16" s="9">
        <v>0</v>
      </c>
      <c r="E16" s="9">
        <v>3.43</v>
      </c>
      <c r="F16" s="9">
        <v>3.43</v>
      </c>
      <c r="G16" s="28">
        <f t="shared" si="0"/>
        <v>0</v>
      </c>
      <c r="H16" s="9">
        <f t="shared" si="1"/>
        <v>3.43</v>
      </c>
      <c r="I16" s="9">
        <v>38</v>
      </c>
      <c r="J16" s="40">
        <f t="shared" si="2"/>
        <v>41.43</v>
      </c>
    </row>
    <row r="17" spans="1:10" ht="15">
      <c r="A17" s="8">
        <v>14</v>
      </c>
      <c r="B17" s="13" t="s">
        <v>37</v>
      </c>
      <c r="C17" s="9">
        <v>1</v>
      </c>
      <c r="D17" s="9">
        <v>0</v>
      </c>
      <c r="E17" s="9">
        <v>2.93</v>
      </c>
      <c r="F17" s="9">
        <v>2.93</v>
      </c>
      <c r="G17" s="28">
        <f t="shared" si="0"/>
        <v>0</v>
      </c>
      <c r="H17" s="9">
        <f t="shared" si="1"/>
        <v>2.93</v>
      </c>
      <c r="I17" s="9">
        <v>37</v>
      </c>
      <c r="J17" s="40">
        <f t="shared" si="2"/>
        <v>39.93</v>
      </c>
    </row>
    <row r="18" spans="1:10" ht="15">
      <c r="A18" s="8">
        <v>15</v>
      </c>
      <c r="B18" s="13" t="s">
        <v>0</v>
      </c>
      <c r="C18" s="9">
        <v>1</v>
      </c>
      <c r="D18" s="9">
        <v>0</v>
      </c>
      <c r="E18" s="9">
        <v>2.64</v>
      </c>
      <c r="F18" s="9">
        <v>2.64</v>
      </c>
      <c r="G18" s="28">
        <f t="shared" si="0"/>
        <v>0</v>
      </c>
      <c r="H18" s="9">
        <f t="shared" si="1"/>
        <v>2.64</v>
      </c>
      <c r="I18" s="9">
        <v>36</v>
      </c>
      <c r="J18" s="40">
        <f t="shared" si="2"/>
        <v>38.64</v>
      </c>
    </row>
    <row r="19" spans="1:10" ht="15">
      <c r="A19" s="8">
        <v>16</v>
      </c>
      <c r="B19" s="13" t="s">
        <v>42</v>
      </c>
      <c r="C19" s="9">
        <v>1</v>
      </c>
      <c r="D19" s="9">
        <v>0</v>
      </c>
      <c r="E19" s="9">
        <v>2.6</v>
      </c>
      <c r="F19" s="9">
        <v>2.6</v>
      </c>
      <c r="G19" s="28">
        <f t="shared" si="0"/>
        <v>0</v>
      </c>
      <c r="H19" s="9">
        <f t="shared" si="1"/>
        <v>2.6</v>
      </c>
      <c r="I19" s="9">
        <v>35</v>
      </c>
      <c r="J19" s="40">
        <f t="shared" si="2"/>
        <v>37.6</v>
      </c>
    </row>
    <row r="20" spans="1:10" ht="15">
      <c r="A20" s="8">
        <v>17</v>
      </c>
      <c r="B20" s="13" t="s">
        <v>18</v>
      </c>
      <c r="C20" s="9">
        <v>1</v>
      </c>
      <c r="D20" s="9">
        <v>0</v>
      </c>
      <c r="E20" s="9">
        <v>2.1</v>
      </c>
      <c r="F20" s="9">
        <v>2.1</v>
      </c>
      <c r="G20" s="28">
        <f t="shared" si="0"/>
        <v>0</v>
      </c>
      <c r="H20" s="9">
        <f t="shared" si="1"/>
        <v>2.1</v>
      </c>
      <c r="I20" s="9">
        <v>34</v>
      </c>
      <c r="J20" s="40">
        <f t="shared" si="2"/>
        <v>36.1</v>
      </c>
    </row>
    <row r="21" spans="1:10" ht="15">
      <c r="A21" s="8">
        <v>18</v>
      </c>
      <c r="B21" s="13" t="s">
        <v>3</v>
      </c>
      <c r="C21" s="9">
        <v>1</v>
      </c>
      <c r="D21" s="9">
        <v>0</v>
      </c>
      <c r="E21" s="9">
        <v>1.74</v>
      </c>
      <c r="F21" s="9">
        <v>1.74</v>
      </c>
      <c r="G21" s="28">
        <f t="shared" si="0"/>
        <v>0</v>
      </c>
      <c r="H21" s="9">
        <f t="shared" si="1"/>
        <v>1.74</v>
      </c>
      <c r="I21" s="9">
        <v>33</v>
      </c>
      <c r="J21" s="40">
        <f t="shared" si="2"/>
        <v>34.74</v>
      </c>
    </row>
    <row r="22" spans="1:10" ht="15">
      <c r="A22" s="8">
        <v>19</v>
      </c>
      <c r="B22" s="13" t="s">
        <v>5</v>
      </c>
      <c r="C22" s="9">
        <v>0</v>
      </c>
      <c r="D22" s="9"/>
      <c r="E22" s="9"/>
      <c r="F22" s="9">
        <v>0</v>
      </c>
      <c r="G22" s="28"/>
      <c r="H22" s="9"/>
      <c r="I22" s="9"/>
      <c r="J22" s="40">
        <v>22.74</v>
      </c>
    </row>
    <row r="23" spans="1:10" ht="15">
      <c r="A23" s="8">
        <v>19</v>
      </c>
      <c r="B23" s="13" t="s">
        <v>39</v>
      </c>
      <c r="C23" s="9">
        <v>0</v>
      </c>
      <c r="D23" s="9"/>
      <c r="E23" s="9"/>
      <c r="F23" s="9">
        <v>0</v>
      </c>
      <c r="G23" s="28"/>
      <c r="H23" s="9"/>
      <c r="I23" s="9"/>
      <c r="J23" s="40">
        <v>22.74</v>
      </c>
    </row>
    <row r="24" spans="1:10" ht="15">
      <c r="A24" s="8">
        <v>19</v>
      </c>
      <c r="B24" s="13" t="s">
        <v>40</v>
      </c>
      <c r="C24" s="9">
        <v>0</v>
      </c>
      <c r="D24" s="9"/>
      <c r="E24" s="9"/>
      <c r="F24" s="9">
        <v>0</v>
      </c>
      <c r="G24" s="28"/>
      <c r="H24" s="9"/>
      <c r="I24" s="9"/>
      <c r="J24" s="40">
        <v>22.74</v>
      </c>
    </row>
    <row r="25" spans="1:10" ht="15">
      <c r="A25" s="8"/>
      <c r="B25" s="13" t="s">
        <v>30</v>
      </c>
      <c r="C25" s="9" t="s">
        <v>57</v>
      </c>
      <c r="D25" s="9"/>
      <c r="E25" s="9"/>
      <c r="F25" s="9">
        <v>0</v>
      </c>
      <c r="G25" s="28"/>
      <c r="H25" s="9"/>
      <c r="I25" s="9"/>
      <c r="J25" s="40">
        <v>11.74</v>
      </c>
    </row>
    <row r="26" spans="1:10" ht="15.75" thickBot="1">
      <c r="A26" s="86" t="s">
        <v>15</v>
      </c>
      <c r="B26" s="87"/>
      <c r="C26" s="32">
        <f>SUM(C4:C25)</f>
        <v>58</v>
      </c>
      <c r="D26" s="32">
        <f>SUM(D4:D25)</f>
        <v>0</v>
      </c>
      <c r="E26" s="32">
        <f>MAX(E4:E25)</f>
        <v>4.51</v>
      </c>
      <c r="F26" s="32">
        <f>SUM(F4:F25)</f>
        <v>160.79999999999998</v>
      </c>
      <c r="G26" s="32">
        <f>SUM(G4:G25)</f>
        <v>0</v>
      </c>
      <c r="H26" s="32">
        <f>SUM(H4:H25)</f>
        <v>160.79999999999998</v>
      </c>
      <c r="I26" s="32" t="s">
        <v>16</v>
      </c>
      <c r="J26" s="41">
        <f>SUM(J4:J25)</f>
        <v>987.76</v>
      </c>
    </row>
    <row r="27" ht="13.5" thickTop="1"/>
    <row r="29" ht="12.75">
      <c r="F29">
        <f>(F26/C26)</f>
        <v>2.772413793103448</v>
      </c>
    </row>
  </sheetData>
  <sheetProtection/>
  <mergeCells count="2">
    <mergeCell ref="A2:J2"/>
    <mergeCell ref="A26:B26"/>
  </mergeCells>
  <printOptions/>
  <pageMargins left="1.61" right="0.75" top="1.26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0.8515625" style="0" customWidth="1"/>
    <col min="2" max="2" width="12.28125" style="0" customWidth="1"/>
    <col min="6" max="6" width="10.57421875" style="0" customWidth="1"/>
    <col min="7" max="7" width="12.140625" style="0" customWidth="1"/>
    <col min="8" max="8" width="9.57421875" style="0" customWidth="1"/>
    <col min="9" max="9" width="10.28125" style="0" customWidth="1"/>
    <col min="10" max="10" width="10.140625" style="0" customWidth="1"/>
  </cols>
  <sheetData>
    <row r="1" ht="13.5" thickBot="1"/>
    <row r="2" spans="1:10" ht="15.75" thickTop="1">
      <c r="A2" s="83" t="s">
        <v>46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31.5">
      <c r="A3" s="16" t="s">
        <v>9</v>
      </c>
      <c r="B3" s="17" t="s">
        <v>6</v>
      </c>
      <c r="C3" s="17" t="s">
        <v>11</v>
      </c>
      <c r="D3" s="17" t="s">
        <v>12</v>
      </c>
      <c r="E3" s="17" t="s">
        <v>17</v>
      </c>
      <c r="F3" s="17" t="s">
        <v>7</v>
      </c>
      <c r="G3" s="17" t="s">
        <v>8</v>
      </c>
      <c r="H3" s="54" t="s">
        <v>14</v>
      </c>
      <c r="I3" s="17" t="s">
        <v>10</v>
      </c>
      <c r="J3" s="18" t="s">
        <v>13</v>
      </c>
    </row>
    <row r="4" spans="1:11" ht="15">
      <c r="A4" s="8">
        <v>1</v>
      </c>
      <c r="B4" s="13" t="s">
        <v>27</v>
      </c>
      <c r="C4" s="9">
        <v>5</v>
      </c>
      <c r="D4" s="9">
        <v>0</v>
      </c>
      <c r="E4" s="9">
        <v>4.16</v>
      </c>
      <c r="F4" s="9">
        <v>18.74</v>
      </c>
      <c r="G4" s="28">
        <f>(D4*0.2)</f>
        <v>0</v>
      </c>
      <c r="H4" s="9">
        <f>(F4-G4)</f>
        <v>18.74</v>
      </c>
      <c r="I4" s="9">
        <v>50</v>
      </c>
      <c r="J4" s="40">
        <f>(H4+I4)</f>
        <v>68.74</v>
      </c>
      <c r="K4" s="47"/>
    </row>
    <row r="5" spans="1:11" ht="15">
      <c r="A5" s="8">
        <v>2</v>
      </c>
      <c r="B5" s="13" t="s">
        <v>31</v>
      </c>
      <c r="C5" s="9">
        <v>5</v>
      </c>
      <c r="D5" s="9">
        <v>0</v>
      </c>
      <c r="E5" s="9">
        <v>4.18</v>
      </c>
      <c r="F5" s="9">
        <v>17.8</v>
      </c>
      <c r="G5" s="28">
        <f aca="true" t="shared" si="0" ref="G5:G18">(D5*0.2)</f>
        <v>0</v>
      </c>
      <c r="H5" s="9">
        <f aca="true" t="shared" si="1" ref="H5:H18">(F5-G5)</f>
        <v>17.8</v>
      </c>
      <c r="I5" s="9">
        <v>49</v>
      </c>
      <c r="J5" s="40">
        <f aca="true" t="shared" si="2" ref="J5:J18">(H5+I5)</f>
        <v>66.8</v>
      </c>
      <c r="K5" s="47"/>
    </row>
    <row r="6" spans="1:11" ht="15">
      <c r="A6" s="8">
        <v>3</v>
      </c>
      <c r="B6" s="13" t="s">
        <v>28</v>
      </c>
      <c r="C6" s="9">
        <v>5</v>
      </c>
      <c r="D6" s="9">
        <v>0</v>
      </c>
      <c r="E6" s="9">
        <v>3.93</v>
      </c>
      <c r="F6" s="9">
        <v>16.92</v>
      </c>
      <c r="G6" s="28">
        <f t="shared" si="0"/>
        <v>0</v>
      </c>
      <c r="H6" s="9">
        <f t="shared" si="1"/>
        <v>16.92</v>
      </c>
      <c r="I6" s="9">
        <v>48</v>
      </c>
      <c r="J6" s="40">
        <f t="shared" si="2"/>
        <v>64.92</v>
      </c>
      <c r="K6" s="47"/>
    </row>
    <row r="7" spans="1:11" ht="15">
      <c r="A7" s="8">
        <v>4</v>
      </c>
      <c r="B7" s="64" t="s">
        <v>44</v>
      </c>
      <c r="C7" s="9">
        <v>5</v>
      </c>
      <c r="D7" s="9">
        <v>0</v>
      </c>
      <c r="E7" s="9">
        <v>5.16</v>
      </c>
      <c r="F7" s="9">
        <v>16.3</v>
      </c>
      <c r="G7" s="28">
        <f t="shared" si="0"/>
        <v>0</v>
      </c>
      <c r="H7" s="9">
        <f t="shared" si="1"/>
        <v>16.3</v>
      </c>
      <c r="I7" s="9">
        <v>47</v>
      </c>
      <c r="J7" s="40">
        <f t="shared" si="2"/>
        <v>63.3</v>
      </c>
      <c r="K7" s="47"/>
    </row>
    <row r="8" spans="1:11" ht="15">
      <c r="A8" s="8">
        <v>5</v>
      </c>
      <c r="B8" s="13" t="s">
        <v>33</v>
      </c>
      <c r="C8" s="9">
        <v>5</v>
      </c>
      <c r="D8" s="9">
        <v>0</v>
      </c>
      <c r="E8" s="9">
        <v>4.44</v>
      </c>
      <c r="F8" s="9">
        <v>14.82</v>
      </c>
      <c r="G8" s="28">
        <f t="shared" si="0"/>
        <v>0</v>
      </c>
      <c r="H8" s="9">
        <f t="shared" si="1"/>
        <v>14.82</v>
      </c>
      <c r="I8" s="9">
        <v>46</v>
      </c>
      <c r="J8" s="40">
        <f t="shared" si="2"/>
        <v>60.82</v>
      </c>
      <c r="K8" s="47"/>
    </row>
    <row r="9" spans="1:11" ht="15">
      <c r="A9" s="8">
        <v>6</v>
      </c>
      <c r="B9" s="13" t="s">
        <v>32</v>
      </c>
      <c r="C9" s="9">
        <v>5</v>
      </c>
      <c r="D9" s="9">
        <v>0</v>
      </c>
      <c r="E9" s="9">
        <v>4.04</v>
      </c>
      <c r="F9" s="9">
        <v>12.96</v>
      </c>
      <c r="G9" s="28">
        <f t="shared" si="0"/>
        <v>0</v>
      </c>
      <c r="H9" s="9">
        <f t="shared" si="1"/>
        <v>12.96</v>
      </c>
      <c r="I9" s="9">
        <v>45</v>
      </c>
      <c r="J9" s="40">
        <f t="shared" si="2"/>
        <v>57.96</v>
      </c>
      <c r="K9" s="47"/>
    </row>
    <row r="10" spans="1:11" ht="15">
      <c r="A10" s="8">
        <v>7</v>
      </c>
      <c r="B10" s="13" t="s">
        <v>0</v>
      </c>
      <c r="C10" s="9">
        <v>3</v>
      </c>
      <c r="D10" s="9">
        <v>0</v>
      </c>
      <c r="E10" s="9">
        <v>4.74</v>
      </c>
      <c r="F10" s="9">
        <v>8.74</v>
      </c>
      <c r="G10" s="28">
        <f t="shared" si="0"/>
        <v>0</v>
      </c>
      <c r="H10" s="9">
        <f t="shared" si="1"/>
        <v>8.74</v>
      </c>
      <c r="I10" s="9">
        <v>44</v>
      </c>
      <c r="J10" s="40">
        <f t="shared" si="2"/>
        <v>52.74</v>
      </c>
      <c r="K10" s="47"/>
    </row>
    <row r="11" spans="1:11" ht="15">
      <c r="A11" s="8">
        <v>8</v>
      </c>
      <c r="B11" s="13" t="s">
        <v>45</v>
      </c>
      <c r="C11" s="9">
        <v>3</v>
      </c>
      <c r="D11" s="9">
        <v>0</v>
      </c>
      <c r="E11" s="9">
        <v>3.32</v>
      </c>
      <c r="F11" s="9">
        <v>8.37</v>
      </c>
      <c r="G11" s="28">
        <f t="shared" si="0"/>
        <v>0</v>
      </c>
      <c r="H11" s="9">
        <f t="shared" si="1"/>
        <v>8.37</v>
      </c>
      <c r="I11" s="9">
        <v>43</v>
      </c>
      <c r="J11" s="40">
        <f t="shared" si="2"/>
        <v>51.37</v>
      </c>
      <c r="K11" s="47"/>
    </row>
    <row r="12" spans="1:11" ht="15">
      <c r="A12" s="8">
        <v>9</v>
      </c>
      <c r="B12" s="13" t="s">
        <v>4</v>
      </c>
      <c r="C12" s="9">
        <v>3</v>
      </c>
      <c r="D12" s="9">
        <v>0</v>
      </c>
      <c r="E12" s="9">
        <v>3.15</v>
      </c>
      <c r="F12" s="9">
        <v>7.38</v>
      </c>
      <c r="G12" s="28">
        <f t="shared" si="0"/>
        <v>0</v>
      </c>
      <c r="H12" s="9">
        <f t="shared" si="1"/>
        <v>7.38</v>
      </c>
      <c r="I12" s="9">
        <v>42</v>
      </c>
      <c r="J12" s="40">
        <f t="shared" si="2"/>
        <v>49.38</v>
      </c>
      <c r="K12" s="47"/>
    </row>
    <row r="13" spans="1:11" ht="15">
      <c r="A13" s="8">
        <v>10</v>
      </c>
      <c r="B13" s="13" t="s">
        <v>38</v>
      </c>
      <c r="C13" s="9">
        <v>2</v>
      </c>
      <c r="D13" s="9">
        <v>0</v>
      </c>
      <c r="E13" s="9">
        <v>3.47</v>
      </c>
      <c r="F13" s="9">
        <v>6.17</v>
      </c>
      <c r="G13" s="28">
        <f t="shared" si="0"/>
        <v>0</v>
      </c>
      <c r="H13" s="9">
        <f t="shared" si="1"/>
        <v>6.17</v>
      </c>
      <c r="I13" s="9">
        <v>41</v>
      </c>
      <c r="J13" s="40">
        <f t="shared" si="2"/>
        <v>47.17</v>
      </c>
      <c r="K13" s="47"/>
    </row>
    <row r="14" spans="1:11" ht="15">
      <c r="A14" s="8">
        <v>11</v>
      </c>
      <c r="B14" s="13" t="s">
        <v>3</v>
      </c>
      <c r="C14" s="9">
        <v>2</v>
      </c>
      <c r="D14" s="9">
        <v>0</v>
      </c>
      <c r="E14" s="9">
        <v>2.2</v>
      </c>
      <c r="F14" s="9">
        <v>4</v>
      </c>
      <c r="G14" s="28">
        <f t="shared" si="0"/>
        <v>0</v>
      </c>
      <c r="H14" s="9">
        <f t="shared" si="1"/>
        <v>4</v>
      </c>
      <c r="I14" s="9">
        <v>40</v>
      </c>
      <c r="J14" s="40">
        <f t="shared" si="2"/>
        <v>44</v>
      </c>
      <c r="K14" s="47"/>
    </row>
    <row r="15" spans="1:11" ht="15">
      <c r="A15" s="8">
        <v>12</v>
      </c>
      <c r="B15" s="13" t="s">
        <v>29</v>
      </c>
      <c r="C15" s="9">
        <v>1</v>
      </c>
      <c r="D15" s="9">
        <v>0</v>
      </c>
      <c r="E15" s="9">
        <v>2.6</v>
      </c>
      <c r="F15" s="9">
        <v>2.6</v>
      </c>
      <c r="G15" s="28">
        <f t="shared" si="0"/>
        <v>0</v>
      </c>
      <c r="H15" s="9">
        <f t="shared" si="1"/>
        <v>2.6</v>
      </c>
      <c r="I15" s="9">
        <v>39</v>
      </c>
      <c r="J15" s="40">
        <f t="shared" si="2"/>
        <v>41.6</v>
      </c>
      <c r="K15" s="47"/>
    </row>
    <row r="16" spans="1:11" ht="15">
      <c r="A16" s="8">
        <v>13</v>
      </c>
      <c r="B16" s="13" t="s">
        <v>37</v>
      </c>
      <c r="C16" s="9">
        <v>1</v>
      </c>
      <c r="D16" s="9">
        <v>0</v>
      </c>
      <c r="E16" s="9">
        <v>2.47</v>
      </c>
      <c r="F16" s="9">
        <v>2.47</v>
      </c>
      <c r="G16" s="28">
        <f t="shared" si="0"/>
        <v>0</v>
      </c>
      <c r="H16" s="9">
        <f t="shared" si="1"/>
        <v>2.47</v>
      </c>
      <c r="I16" s="9">
        <v>38</v>
      </c>
      <c r="J16" s="40">
        <f t="shared" si="2"/>
        <v>40.47</v>
      </c>
      <c r="K16" s="47"/>
    </row>
    <row r="17" spans="1:11" ht="15">
      <c r="A17" s="8">
        <v>14</v>
      </c>
      <c r="B17" s="13" t="s">
        <v>1</v>
      </c>
      <c r="C17" s="9">
        <v>1</v>
      </c>
      <c r="D17" s="9">
        <v>0</v>
      </c>
      <c r="E17" s="9">
        <v>2.4</v>
      </c>
      <c r="F17" s="9">
        <v>2.4</v>
      </c>
      <c r="G17" s="28">
        <f t="shared" si="0"/>
        <v>0</v>
      </c>
      <c r="H17" s="9">
        <f t="shared" si="1"/>
        <v>2.4</v>
      </c>
      <c r="I17" s="9">
        <v>37</v>
      </c>
      <c r="J17" s="40">
        <f t="shared" si="2"/>
        <v>39.4</v>
      </c>
      <c r="K17" s="47"/>
    </row>
    <row r="18" spans="1:11" ht="15">
      <c r="A18" s="8">
        <v>15</v>
      </c>
      <c r="B18" s="13" t="s">
        <v>2</v>
      </c>
      <c r="C18" s="9">
        <v>1</v>
      </c>
      <c r="D18" s="9">
        <v>0</v>
      </c>
      <c r="E18" s="9">
        <v>2.05</v>
      </c>
      <c r="F18" s="9">
        <v>2.05</v>
      </c>
      <c r="G18" s="28">
        <f t="shared" si="0"/>
        <v>0</v>
      </c>
      <c r="H18" s="9">
        <f t="shared" si="1"/>
        <v>2.05</v>
      </c>
      <c r="I18" s="9">
        <v>36</v>
      </c>
      <c r="J18" s="40">
        <f t="shared" si="2"/>
        <v>38.05</v>
      </c>
      <c r="K18" s="47"/>
    </row>
    <row r="19" spans="1:11" ht="15">
      <c r="A19" s="8">
        <v>16</v>
      </c>
      <c r="B19" s="13" t="s">
        <v>39</v>
      </c>
      <c r="C19" s="9">
        <v>0</v>
      </c>
      <c r="D19" s="9"/>
      <c r="E19" s="9"/>
      <c r="F19" s="9">
        <v>0</v>
      </c>
      <c r="G19" s="28"/>
      <c r="H19" s="9"/>
      <c r="I19" s="9"/>
      <c r="J19" s="40">
        <v>28.05</v>
      </c>
      <c r="K19" s="47"/>
    </row>
    <row r="20" spans="1:11" ht="15">
      <c r="A20" s="8">
        <v>16</v>
      </c>
      <c r="B20" s="13" t="s">
        <v>40</v>
      </c>
      <c r="C20" s="9">
        <v>0</v>
      </c>
      <c r="D20" s="9"/>
      <c r="E20" s="9"/>
      <c r="F20" s="9">
        <v>0</v>
      </c>
      <c r="G20" s="28"/>
      <c r="H20" s="9"/>
      <c r="I20" s="9"/>
      <c r="J20" s="40">
        <v>28.05</v>
      </c>
      <c r="K20" s="47"/>
    </row>
    <row r="21" spans="1:11" ht="15">
      <c r="A21" s="8">
        <v>16</v>
      </c>
      <c r="B21" s="63" t="s">
        <v>43</v>
      </c>
      <c r="C21" s="9">
        <v>0</v>
      </c>
      <c r="D21" s="9"/>
      <c r="E21" s="9"/>
      <c r="F21" s="9">
        <v>0</v>
      </c>
      <c r="G21" s="28"/>
      <c r="H21" s="9"/>
      <c r="I21" s="9"/>
      <c r="J21" s="40">
        <v>28.05</v>
      </c>
      <c r="K21" s="47"/>
    </row>
    <row r="22" spans="1:11" ht="15">
      <c r="A22" s="8">
        <v>16</v>
      </c>
      <c r="B22" s="13" t="s">
        <v>42</v>
      </c>
      <c r="C22" s="9">
        <v>0</v>
      </c>
      <c r="D22" s="9"/>
      <c r="E22" s="9"/>
      <c r="F22" s="9">
        <v>0</v>
      </c>
      <c r="G22" s="28"/>
      <c r="H22" s="9"/>
      <c r="I22" s="9"/>
      <c r="J22" s="40">
        <v>28.05</v>
      </c>
      <c r="K22" s="47"/>
    </row>
    <row r="23" spans="1:11" ht="15">
      <c r="A23" s="8" t="s">
        <v>26</v>
      </c>
      <c r="B23" s="13" t="s">
        <v>18</v>
      </c>
      <c r="C23" s="9" t="s">
        <v>57</v>
      </c>
      <c r="D23" s="9"/>
      <c r="E23" s="9"/>
      <c r="F23" s="9">
        <v>0</v>
      </c>
      <c r="G23" s="28"/>
      <c r="H23" s="9"/>
      <c r="I23" s="9"/>
      <c r="J23" s="40">
        <v>18.05</v>
      </c>
      <c r="K23" s="47"/>
    </row>
    <row r="24" spans="1:10" ht="15">
      <c r="A24" s="8" t="s">
        <v>26</v>
      </c>
      <c r="B24" s="13" t="s">
        <v>5</v>
      </c>
      <c r="C24" s="9" t="s">
        <v>57</v>
      </c>
      <c r="D24" s="9"/>
      <c r="E24" s="9"/>
      <c r="F24" s="9">
        <v>0</v>
      </c>
      <c r="G24" s="28"/>
      <c r="H24" s="9"/>
      <c r="I24" s="9"/>
      <c r="J24" s="40">
        <v>18.05</v>
      </c>
    </row>
    <row r="25" spans="1:10" ht="15">
      <c r="A25" s="8" t="s">
        <v>26</v>
      </c>
      <c r="B25" s="13" t="s">
        <v>30</v>
      </c>
      <c r="C25" s="9" t="s">
        <v>57</v>
      </c>
      <c r="D25" s="9"/>
      <c r="E25" s="9"/>
      <c r="F25" s="9">
        <v>0</v>
      </c>
      <c r="G25" s="28"/>
      <c r="H25" s="9"/>
      <c r="I25" s="9"/>
      <c r="J25" s="40">
        <v>18.05</v>
      </c>
    </row>
    <row r="26" spans="1:10" ht="16.5" thickBot="1">
      <c r="A26" s="42" t="s">
        <v>15</v>
      </c>
      <c r="B26" s="43"/>
      <c r="C26" s="32">
        <f>SUM(C4:C25)</f>
        <v>47</v>
      </c>
      <c r="D26" s="32">
        <f>SUM(D4:D25)</f>
        <v>0</v>
      </c>
      <c r="E26" s="32">
        <f>MAX(E4:E25)</f>
        <v>5.16</v>
      </c>
      <c r="F26" s="32">
        <f>SUM(F4:F25)</f>
        <v>141.72000000000003</v>
      </c>
      <c r="G26" s="32">
        <f>SUM(G4:G25)</f>
        <v>0</v>
      </c>
      <c r="H26" s="32">
        <f>SUM(H4:H25)</f>
        <v>141.72000000000003</v>
      </c>
      <c r="I26" s="32" t="s">
        <v>16</v>
      </c>
      <c r="J26" s="41">
        <f>SUM(J4:J25)</f>
        <v>953.0699999999996</v>
      </c>
    </row>
    <row r="27" ht="13.5" thickTop="1"/>
    <row r="28" ht="12.75">
      <c r="F28">
        <f>(F26/C26)</f>
        <v>3.015319148936171</v>
      </c>
    </row>
  </sheetData>
  <sheetProtection/>
  <mergeCells count="1">
    <mergeCell ref="A2:J2"/>
  </mergeCells>
  <printOptions/>
  <pageMargins left="1.38" right="0.75" top="1.48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0.140625" style="0" customWidth="1"/>
    <col min="2" max="2" width="12.57421875" style="0" customWidth="1"/>
    <col min="6" max="6" width="10.421875" style="0" customWidth="1"/>
    <col min="7" max="7" width="12.00390625" style="0" customWidth="1"/>
    <col min="8" max="8" width="9.8515625" style="0" customWidth="1"/>
    <col min="9" max="9" width="10.00390625" style="0" customWidth="1"/>
    <col min="10" max="10" width="9.7109375" style="0" customWidth="1"/>
  </cols>
  <sheetData>
    <row r="1" ht="13.5" thickBot="1"/>
    <row r="2" spans="1:10" ht="16.5" thickBot="1" thickTop="1">
      <c r="A2" s="88" t="s">
        <v>48</v>
      </c>
      <c r="B2" s="89"/>
      <c r="C2" s="89"/>
      <c r="D2" s="89"/>
      <c r="E2" s="89"/>
      <c r="F2" s="89"/>
      <c r="G2" s="89"/>
      <c r="H2" s="89"/>
      <c r="I2" s="89"/>
      <c r="J2" s="90"/>
    </row>
    <row r="3" spans="1:10" ht="28.5" customHeight="1" thickBot="1">
      <c r="A3" s="79" t="s">
        <v>9</v>
      </c>
      <c r="B3" s="80" t="s">
        <v>6</v>
      </c>
      <c r="C3" s="80" t="s">
        <v>11</v>
      </c>
      <c r="D3" s="80" t="s">
        <v>12</v>
      </c>
      <c r="E3" s="80" t="s">
        <v>17</v>
      </c>
      <c r="F3" s="80" t="s">
        <v>7</v>
      </c>
      <c r="G3" s="80" t="s">
        <v>8</v>
      </c>
      <c r="H3" s="81" t="s">
        <v>14</v>
      </c>
      <c r="I3" s="80" t="s">
        <v>10</v>
      </c>
      <c r="J3" s="82" t="s">
        <v>13</v>
      </c>
    </row>
    <row r="4" spans="1:10" ht="15">
      <c r="A4" s="74">
        <v>1</v>
      </c>
      <c r="B4" s="75" t="s">
        <v>31</v>
      </c>
      <c r="C4" s="76">
        <v>4</v>
      </c>
      <c r="D4" s="76">
        <v>0</v>
      </c>
      <c r="E4" s="76">
        <v>4.87</v>
      </c>
      <c r="F4" s="76">
        <v>13.73</v>
      </c>
      <c r="G4" s="77">
        <f aca="true" t="shared" si="0" ref="G4:G25">(D4*0.2)</f>
        <v>0</v>
      </c>
      <c r="H4" s="76">
        <f aca="true" t="shared" si="1" ref="H4:H25">(F4-G4)</f>
        <v>13.73</v>
      </c>
      <c r="I4" s="76">
        <v>50</v>
      </c>
      <c r="J4" s="78">
        <f>(H4+I4)</f>
        <v>63.730000000000004</v>
      </c>
    </row>
    <row r="5" spans="1:10" ht="15">
      <c r="A5" s="68">
        <v>2</v>
      </c>
      <c r="B5" s="13" t="s">
        <v>28</v>
      </c>
      <c r="C5" s="9">
        <v>4</v>
      </c>
      <c r="D5" s="9">
        <v>0</v>
      </c>
      <c r="E5" s="9">
        <v>5.52</v>
      </c>
      <c r="F5" s="9">
        <v>11.68</v>
      </c>
      <c r="G5" s="28">
        <f t="shared" si="0"/>
        <v>0</v>
      </c>
      <c r="H5" s="9">
        <f t="shared" si="1"/>
        <v>11.68</v>
      </c>
      <c r="I5" s="9">
        <v>49</v>
      </c>
      <c r="J5" s="69">
        <f aca="true" t="shared" si="2" ref="J5:J20">(H5+I5)</f>
        <v>60.68</v>
      </c>
    </row>
    <row r="6" spans="1:10" ht="15">
      <c r="A6" s="68">
        <v>3</v>
      </c>
      <c r="B6" s="13" t="s">
        <v>4</v>
      </c>
      <c r="C6" s="9">
        <v>5</v>
      </c>
      <c r="D6" s="9">
        <v>0</v>
      </c>
      <c r="E6" s="9">
        <v>4.06</v>
      </c>
      <c r="F6" s="9">
        <v>11.65</v>
      </c>
      <c r="G6" s="28">
        <f t="shared" si="0"/>
        <v>0</v>
      </c>
      <c r="H6" s="9">
        <f t="shared" si="1"/>
        <v>11.65</v>
      </c>
      <c r="I6" s="9">
        <v>48</v>
      </c>
      <c r="J6" s="69">
        <f t="shared" si="2"/>
        <v>59.65</v>
      </c>
    </row>
    <row r="7" spans="1:10" ht="15">
      <c r="A7" s="68">
        <v>4</v>
      </c>
      <c r="B7" s="13" t="s">
        <v>27</v>
      </c>
      <c r="C7" s="9">
        <v>5</v>
      </c>
      <c r="D7" s="9">
        <v>0</v>
      </c>
      <c r="E7" s="9">
        <v>2.83</v>
      </c>
      <c r="F7" s="9">
        <v>10.34</v>
      </c>
      <c r="G7" s="28">
        <f t="shared" si="0"/>
        <v>0</v>
      </c>
      <c r="H7" s="9">
        <f t="shared" si="1"/>
        <v>10.34</v>
      </c>
      <c r="I7" s="9">
        <v>47</v>
      </c>
      <c r="J7" s="69">
        <f t="shared" si="2"/>
        <v>57.34</v>
      </c>
    </row>
    <row r="8" spans="1:10" ht="15">
      <c r="A8" s="68">
        <v>5</v>
      </c>
      <c r="B8" s="13" t="s">
        <v>3</v>
      </c>
      <c r="C8" s="9">
        <v>4</v>
      </c>
      <c r="D8" s="9">
        <v>0</v>
      </c>
      <c r="E8" s="9">
        <v>3.42</v>
      </c>
      <c r="F8" s="9">
        <v>9.33</v>
      </c>
      <c r="G8" s="28">
        <f t="shared" si="0"/>
        <v>0</v>
      </c>
      <c r="H8" s="9">
        <f t="shared" si="1"/>
        <v>9.33</v>
      </c>
      <c r="I8" s="9">
        <v>46</v>
      </c>
      <c r="J8" s="69">
        <f t="shared" si="2"/>
        <v>55.33</v>
      </c>
    </row>
    <row r="9" spans="1:10" ht="15">
      <c r="A9" s="68">
        <v>6</v>
      </c>
      <c r="B9" s="13" t="s">
        <v>29</v>
      </c>
      <c r="C9" s="9">
        <v>4</v>
      </c>
      <c r="D9" s="9">
        <v>0</v>
      </c>
      <c r="E9" s="9">
        <v>2.68</v>
      </c>
      <c r="F9" s="9">
        <v>9.08</v>
      </c>
      <c r="G9" s="28">
        <f t="shared" si="0"/>
        <v>0</v>
      </c>
      <c r="H9" s="9">
        <f t="shared" si="1"/>
        <v>9.08</v>
      </c>
      <c r="I9" s="9">
        <v>45</v>
      </c>
      <c r="J9" s="69">
        <f t="shared" si="2"/>
        <v>54.08</v>
      </c>
    </row>
    <row r="10" spans="1:10" ht="15">
      <c r="A10" s="68">
        <v>7</v>
      </c>
      <c r="B10" s="13" t="s">
        <v>45</v>
      </c>
      <c r="C10" s="9">
        <v>3</v>
      </c>
      <c r="D10" s="9">
        <v>0</v>
      </c>
      <c r="E10" s="9">
        <v>3.44</v>
      </c>
      <c r="F10" s="9">
        <v>6.86</v>
      </c>
      <c r="G10" s="28">
        <f t="shared" si="0"/>
        <v>0</v>
      </c>
      <c r="H10" s="9">
        <f t="shared" si="1"/>
        <v>6.86</v>
      </c>
      <c r="I10" s="9">
        <v>44</v>
      </c>
      <c r="J10" s="69">
        <f t="shared" si="2"/>
        <v>50.86</v>
      </c>
    </row>
    <row r="11" spans="1:10" ht="15">
      <c r="A11" s="68">
        <v>8</v>
      </c>
      <c r="B11" s="13" t="s">
        <v>33</v>
      </c>
      <c r="C11" s="9">
        <v>3</v>
      </c>
      <c r="D11" s="9">
        <v>0</v>
      </c>
      <c r="E11" s="9">
        <v>2.68</v>
      </c>
      <c r="F11" s="9">
        <v>6.74</v>
      </c>
      <c r="G11" s="28">
        <f t="shared" si="0"/>
        <v>0</v>
      </c>
      <c r="H11" s="9">
        <f t="shared" si="1"/>
        <v>6.74</v>
      </c>
      <c r="I11" s="9">
        <v>43</v>
      </c>
      <c r="J11" s="69">
        <f t="shared" si="2"/>
        <v>49.74</v>
      </c>
    </row>
    <row r="12" spans="1:10" ht="15">
      <c r="A12" s="68">
        <v>9</v>
      </c>
      <c r="B12" s="13" t="s">
        <v>38</v>
      </c>
      <c r="C12" s="9">
        <v>3</v>
      </c>
      <c r="D12" s="9">
        <v>0</v>
      </c>
      <c r="E12" s="9">
        <v>2.35</v>
      </c>
      <c r="F12" s="9">
        <v>6.05</v>
      </c>
      <c r="G12" s="28">
        <f t="shared" si="0"/>
        <v>0</v>
      </c>
      <c r="H12" s="9">
        <f t="shared" si="1"/>
        <v>6.05</v>
      </c>
      <c r="I12" s="9">
        <v>42</v>
      </c>
      <c r="J12" s="69">
        <f t="shared" si="2"/>
        <v>48.05</v>
      </c>
    </row>
    <row r="13" spans="1:10" ht="15">
      <c r="A13" s="68">
        <v>10</v>
      </c>
      <c r="B13" s="13" t="s">
        <v>39</v>
      </c>
      <c r="C13" s="9">
        <v>3</v>
      </c>
      <c r="D13" s="9">
        <v>0</v>
      </c>
      <c r="E13" s="9">
        <v>3.11</v>
      </c>
      <c r="F13" s="9">
        <v>5.81</v>
      </c>
      <c r="G13" s="28">
        <f t="shared" si="0"/>
        <v>0</v>
      </c>
      <c r="H13" s="9">
        <f t="shared" si="1"/>
        <v>5.81</v>
      </c>
      <c r="I13" s="9">
        <v>41</v>
      </c>
      <c r="J13" s="69">
        <f t="shared" si="2"/>
        <v>46.81</v>
      </c>
    </row>
    <row r="14" spans="1:10" ht="15">
      <c r="A14" s="68">
        <v>11</v>
      </c>
      <c r="B14" s="63" t="s">
        <v>43</v>
      </c>
      <c r="C14" s="9">
        <v>3</v>
      </c>
      <c r="D14" s="9">
        <v>0</v>
      </c>
      <c r="E14" s="9">
        <v>2.11</v>
      </c>
      <c r="F14" s="9">
        <v>5.53</v>
      </c>
      <c r="G14" s="28">
        <f t="shared" si="0"/>
        <v>0</v>
      </c>
      <c r="H14" s="9">
        <f t="shared" si="1"/>
        <v>5.53</v>
      </c>
      <c r="I14" s="9">
        <v>40</v>
      </c>
      <c r="J14" s="69">
        <f t="shared" si="2"/>
        <v>45.53</v>
      </c>
    </row>
    <row r="15" spans="1:10" ht="15">
      <c r="A15" s="68">
        <v>12</v>
      </c>
      <c r="B15" s="13" t="s">
        <v>32</v>
      </c>
      <c r="C15" s="9">
        <v>2</v>
      </c>
      <c r="D15" s="9">
        <v>0</v>
      </c>
      <c r="E15" s="9">
        <v>2.79</v>
      </c>
      <c r="F15" s="9">
        <v>4.45</v>
      </c>
      <c r="G15" s="28">
        <f t="shared" si="0"/>
        <v>0</v>
      </c>
      <c r="H15" s="9">
        <f t="shared" si="1"/>
        <v>4.45</v>
      </c>
      <c r="I15" s="9">
        <v>39</v>
      </c>
      <c r="J15" s="69">
        <f t="shared" si="2"/>
        <v>43.45</v>
      </c>
    </row>
    <row r="16" spans="1:10" ht="15">
      <c r="A16" s="68">
        <v>13</v>
      </c>
      <c r="B16" s="13" t="s">
        <v>40</v>
      </c>
      <c r="C16" s="9">
        <v>2</v>
      </c>
      <c r="D16" s="9">
        <v>0</v>
      </c>
      <c r="E16" s="9">
        <v>2.47</v>
      </c>
      <c r="F16" s="9">
        <v>4.14</v>
      </c>
      <c r="G16" s="28">
        <f t="shared" si="0"/>
        <v>0</v>
      </c>
      <c r="H16" s="9">
        <f t="shared" si="1"/>
        <v>4.14</v>
      </c>
      <c r="I16" s="9">
        <v>38</v>
      </c>
      <c r="J16" s="69">
        <f t="shared" si="2"/>
        <v>42.14</v>
      </c>
    </row>
    <row r="17" spans="1:10" ht="15">
      <c r="A17" s="68">
        <v>14</v>
      </c>
      <c r="B17" s="13" t="s">
        <v>42</v>
      </c>
      <c r="C17" s="9">
        <v>2</v>
      </c>
      <c r="D17" s="9">
        <v>0</v>
      </c>
      <c r="E17" s="9">
        <v>2.35</v>
      </c>
      <c r="F17" s="9">
        <v>4.07</v>
      </c>
      <c r="G17" s="28">
        <f t="shared" si="0"/>
        <v>0</v>
      </c>
      <c r="H17" s="9">
        <f t="shared" si="1"/>
        <v>4.07</v>
      </c>
      <c r="I17" s="9">
        <v>37</v>
      </c>
      <c r="J17" s="69">
        <f t="shared" si="2"/>
        <v>41.07</v>
      </c>
    </row>
    <row r="18" spans="1:10" ht="15">
      <c r="A18" s="68">
        <v>15</v>
      </c>
      <c r="B18" s="13" t="s">
        <v>37</v>
      </c>
      <c r="C18" s="9">
        <v>2</v>
      </c>
      <c r="D18" s="9">
        <v>0</v>
      </c>
      <c r="E18" s="9">
        <v>2.19</v>
      </c>
      <c r="F18" s="9">
        <v>3.53</v>
      </c>
      <c r="G18" s="28">
        <f t="shared" si="0"/>
        <v>0</v>
      </c>
      <c r="H18" s="9">
        <f t="shared" si="1"/>
        <v>3.53</v>
      </c>
      <c r="I18" s="9">
        <v>36</v>
      </c>
      <c r="J18" s="69">
        <f t="shared" si="2"/>
        <v>39.53</v>
      </c>
    </row>
    <row r="19" spans="1:10" ht="15">
      <c r="A19" s="68">
        <v>16</v>
      </c>
      <c r="B19" s="13" t="s">
        <v>18</v>
      </c>
      <c r="C19" s="9">
        <v>2</v>
      </c>
      <c r="D19" s="9">
        <v>0</v>
      </c>
      <c r="E19" s="9">
        <v>1.7</v>
      </c>
      <c r="F19" s="9">
        <v>3.01</v>
      </c>
      <c r="G19" s="28">
        <f t="shared" si="0"/>
        <v>0</v>
      </c>
      <c r="H19" s="9">
        <f t="shared" si="1"/>
        <v>3.01</v>
      </c>
      <c r="I19" s="9">
        <v>35</v>
      </c>
      <c r="J19" s="69">
        <f t="shared" si="2"/>
        <v>38.01</v>
      </c>
    </row>
    <row r="20" spans="1:10" ht="15">
      <c r="A20" s="68">
        <v>17</v>
      </c>
      <c r="B20" s="64" t="s">
        <v>44</v>
      </c>
      <c r="C20" s="9">
        <v>1</v>
      </c>
      <c r="D20" s="9">
        <v>0</v>
      </c>
      <c r="E20" s="9">
        <v>1.58</v>
      </c>
      <c r="F20" s="9">
        <v>1.58</v>
      </c>
      <c r="G20" s="28">
        <f t="shared" si="0"/>
        <v>0</v>
      </c>
      <c r="H20" s="9">
        <f t="shared" si="1"/>
        <v>1.58</v>
      </c>
      <c r="I20" s="9">
        <v>34</v>
      </c>
      <c r="J20" s="69">
        <f t="shared" si="2"/>
        <v>35.58</v>
      </c>
    </row>
    <row r="21" spans="1:10" ht="15">
      <c r="A21" s="68">
        <v>18</v>
      </c>
      <c r="B21" s="13" t="s">
        <v>0</v>
      </c>
      <c r="C21" s="9">
        <v>0</v>
      </c>
      <c r="D21" s="9">
        <v>0</v>
      </c>
      <c r="E21" s="9">
        <v>0</v>
      </c>
      <c r="F21" s="9">
        <v>0</v>
      </c>
      <c r="G21" s="28">
        <f>(D21*0.2)</f>
        <v>0</v>
      </c>
      <c r="H21" s="9">
        <f>(F21-G21)</f>
        <v>0</v>
      </c>
      <c r="I21" s="9"/>
      <c r="J21" s="69">
        <v>25.58</v>
      </c>
    </row>
    <row r="22" spans="1:10" ht="15">
      <c r="A22" s="68" t="s">
        <v>41</v>
      </c>
      <c r="B22" s="13" t="s">
        <v>30</v>
      </c>
      <c r="C22" s="9" t="s">
        <v>41</v>
      </c>
      <c r="D22" s="9"/>
      <c r="E22" s="9"/>
      <c r="F22" s="9"/>
      <c r="G22" s="28">
        <f t="shared" si="0"/>
        <v>0</v>
      </c>
      <c r="H22" s="9">
        <f t="shared" si="1"/>
        <v>0</v>
      </c>
      <c r="I22" s="9"/>
      <c r="J22" s="69">
        <v>15.58</v>
      </c>
    </row>
    <row r="23" spans="1:10" ht="15">
      <c r="A23" s="68" t="s">
        <v>41</v>
      </c>
      <c r="B23" s="13" t="s">
        <v>2</v>
      </c>
      <c r="C23" s="9" t="s">
        <v>41</v>
      </c>
      <c r="D23" s="9"/>
      <c r="E23" s="9"/>
      <c r="F23" s="9"/>
      <c r="G23" s="28">
        <f t="shared" si="0"/>
        <v>0</v>
      </c>
      <c r="H23" s="9">
        <f t="shared" si="1"/>
        <v>0</v>
      </c>
      <c r="I23" s="9"/>
      <c r="J23" s="69">
        <v>15.58</v>
      </c>
    </row>
    <row r="24" spans="1:10" ht="15">
      <c r="A24" s="68" t="s">
        <v>41</v>
      </c>
      <c r="B24" s="13" t="s">
        <v>5</v>
      </c>
      <c r="C24" s="9" t="s">
        <v>41</v>
      </c>
      <c r="D24" s="9"/>
      <c r="E24" s="9"/>
      <c r="F24" s="9"/>
      <c r="G24" s="28">
        <f t="shared" si="0"/>
        <v>0</v>
      </c>
      <c r="H24" s="9">
        <f t="shared" si="1"/>
        <v>0</v>
      </c>
      <c r="I24" s="9"/>
      <c r="J24" s="69">
        <v>15.58</v>
      </c>
    </row>
    <row r="25" spans="1:10" ht="15">
      <c r="A25" s="68" t="s">
        <v>41</v>
      </c>
      <c r="B25" s="13" t="s">
        <v>1</v>
      </c>
      <c r="C25" s="9" t="s">
        <v>41</v>
      </c>
      <c r="D25" s="9"/>
      <c r="E25" s="9"/>
      <c r="F25" s="9"/>
      <c r="G25" s="28">
        <f t="shared" si="0"/>
        <v>0</v>
      </c>
      <c r="H25" s="9">
        <f t="shared" si="1"/>
        <v>0</v>
      </c>
      <c r="I25" s="9"/>
      <c r="J25" s="69">
        <v>15.58</v>
      </c>
    </row>
    <row r="26" spans="1:10" ht="32.25" thickBot="1">
      <c r="A26" s="70" t="s">
        <v>15</v>
      </c>
      <c r="B26" s="71"/>
      <c r="C26" s="72">
        <f>SUM(C4:C25)</f>
        <v>52</v>
      </c>
      <c r="D26" s="72">
        <f>SUM(D4:D25)</f>
        <v>0</v>
      </c>
      <c r="E26" s="72">
        <f>MAX(E4:E25)</f>
        <v>5.52</v>
      </c>
      <c r="F26" s="72">
        <f>SUM(F4:F25)</f>
        <v>117.58000000000001</v>
      </c>
      <c r="G26" s="72">
        <f>SUM(G4:G25)</f>
        <v>0</v>
      </c>
      <c r="H26" s="72">
        <f>SUM(H4:H25)</f>
        <v>117.58000000000001</v>
      </c>
      <c r="I26" s="72" t="s">
        <v>16</v>
      </c>
      <c r="J26" s="73">
        <f>SUM(J4:J25)</f>
        <v>919.4800000000002</v>
      </c>
    </row>
  </sheetData>
  <sheetProtection/>
  <mergeCells count="1">
    <mergeCell ref="A2:J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5">
      <selection activeCell="J27" sqref="A3:J27"/>
    </sheetView>
  </sheetViews>
  <sheetFormatPr defaultColWidth="9.140625" defaultRowHeight="12.75"/>
  <cols>
    <col min="1" max="1" width="10.421875" style="0" customWidth="1"/>
    <col min="2" max="2" width="12.28125" style="0" customWidth="1"/>
    <col min="6" max="6" width="10.7109375" style="0" customWidth="1"/>
    <col min="7" max="7" width="11.8515625" style="0" customWidth="1"/>
    <col min="8" max="8" width="10.00390625" style="0" customWidth="1"/>
    <col min="9" max="10" width="9.8515625" style="0" customWidth="1"/>
  </cols>
  <sheetData>
    <row r="2" ht="13.5" thickBot="1"/>
    <row r="3" spans="1:10" ht="16.5" thickBot="1" thickTop="1">
      <c r="A3" s="91" t="s">
        <v>59</v>
      </c>
      <c r="B3" s="92"/>
      <c r="C3" s="92"/>
      <c r="D3" s="92"/>
      <c r="E3" s="92"/>
      <c r="F3" s="92"/>
      <c r="G3" s="92"/>
      <c r="H3" s="92"/>
      <c r="I3" s="92"/>
      <c r="J3" s="93"/>
    </row>
    <row r="4" spans="1:10" ht="33" thickBot="1" thickTop="1">
      <c r="A4" s="33" t="s">
        <v>9</v>
      </c>
      <c r="B4" s="34" t="s">
        <v>6</v>
      </c>
      <c r="C4" s="34" t="s">
        <v>11</v>
      </c>
      <c r="D4" s="34" t="s">
        <v>12</v>
      </c>
      <c r="E4" s="34" t="s">
        <v>17</v>
      </c>
      <c r="F4" s="34" t="s">
        <v>7</v>
      </c>
      <c r="G4" s="35" t="s">
        <v>8</v>
      </c>
      <c r="H4" s="36" t="s">
        <v>14</v>
      </c>
      <c r="I4" s="34" t="s">
        <v>10</v>
      </c>
      <c r="J4" s="37" t="s">
        <v>13</v>
      </c>
    </row>
    <row r="5" spans="1:10" ht="15.75" thickTop="1">
      <c r="A5" s="38">
        <v>1</v>
      </c>
      <c r="B5" s="55" t="s">
        <v>33</v>
      </c>
      <c r="C5" s="56">
        <v>5</v>
      </c>
      <c r="D5" s="56">
        <v>0</v>
      </c>
      <c r="E5" s="56">
        <v>5.11</v>
      </c>
      <c r="F5" s="56">
        <v>18.48</v>
      </c>
      <c r="G5" s="57">
        <f>(D5*0.2)</f>
        <v>0</v>
      </c>
      <c r="H5" s="56">
        <f>(F5-G5)</f>
        <v>18.48</v>
      </c>
      <c r="I5" s="56">
        <v>50</v>
      </c>
      <c r="J5" s="39">
        <f>(H5+I5)</f>
        <v>68.48</v>
      </c>
    </row>
    <row r="6" spans="1:10" ht="15">
      <c r="A6" s="8">
        <v>2</v>
      </c>
      <c r="B6" s="13" t="s">
        <v>4</v>
      </c>
      <c r="C6" s="9">
        <v>4</v>
      </c>
      <c r="D6" s="9">
        <v>0</v>
      </c>
      <c r="E6" s="9">
        <v>5.46</v>
      </c>
      <c r="F6" s="9">
        <v>15.85</v>
      </c>
      <c r="G6" s="28">
        <f aca="true" t="shared" si="0" ref="G6:G26">(D6*0.2)</f>
        <v>0</v>
      </c>
      <c r="H6" s="9">
        <f aca="true" t="shared" si="1" ref="H6:H26">(F6-G6)</f>
        <v>15.85</v>
      </c>
      <c r="I6" s="9">
        <v>49</v>
      </c>
      <c r="J6" s="40">
        <f aca="true" t="shared" si="2" ref="J6:J19">(H6+I6)</f>
        <v>64.85</v>
      </c>
    </row>
    <row r="7" spans="1:10" ht="15">
      <c r="A7" s="8">
        <v>3</v>
      </c>
      <c r="B7" s="64" t="s">
        <v>44</v>
      </c>
      <c r="C7" s="9">
        <v>5</v>
      </c>
      <c r="D7" s="9">
        <v>0</v>
      </c>
      <c r="E7" s="9">
        <v>4.74</v>
      </c>
      <c r="F7" s="9">
        <v>13.34</v>
      </c>
      <c r="G7" s="28">
        <f t="shared" si="0"/>
        <v>0</v>
      </c>
      <c r="H7" s="9">
        <f t="shared" si="1"/>
        <v>13.34</v>
      </c>
      <c r="I7" s="9">
        <v>48</v>
      </c>
      <c r="J7" s="40">
        <f t="shared" si="2"/>
        <v>61.34</v>
      </c>
    </row>
    <row r="8" spans="1:10" ht="15">
      <c r="A8" s="8">
        <v>4</v>
      </c>
      <c r="B8" s="13" t="s">
        <v>28</v>
      </c>
      <c r="C8" s="9">
        <v>5</v>
      </c>
      <c r="D8" s="9">
        <v>0</v>
      </c>
      <c r="E8" s="9">
        <v>5</v>
      </c>
      <c r="F8" s="9">
        <v>11.89</v>
      </c>
      <c r="G8" s="28">
        <f t="shared" si="0"/>
        <v>0</v>
      </c>
      <c r="H8" s="9">
        <f t="shared" si="1"/>
        <v>11.89</v>
      </c>
      <c r="I8" s="9">
        <v>47</v>
      </c>
      <c r="J8" s="40">
        <f t="shared" si="2"/>
        <v>58.89</v>
      </c>
    </row>
    <row r="9" spans="1:10" ht="15">
      <c r="A9" s="8">
        <v>5</v>
      </c>
      <c r="B9" s="13" t="s">
        <v>36</v>
      </c>
      <c r="C9" s="9">
        <v>3</v>
      </c>
      <c r="D9" s="9">
        <v>0</v>
      </c>
      <c r="E9" s="9">
        <v>4.42</v>
      </c>
      <c r="F9" s="9">
        <v>10.49</v>
      </c>
      <c r="G9" s="28">
        <f t="shared" si="0"/>
        <v>0</v>
      </c>
      <c r="H9" s="9">
        <f t="shared" si="1"/>
        <v>10.49</v>
      </c>
      <c r="I9" s="9">
        <v>46</v>
      </c>
      <c r="J9" s="40">
        <f t="shared" si="2"/>
        <v>56.49</v>
      </c>
    </row>
    <row r="10" spans="1:10" ht="15">
      <c r="A10" s="8">
        <v>6</v>
      </c>
      <c r="B10" s="13" t="s">
        <v>31</v>
      </c>
      <c r="C10" s="9">
        <v>4</v>
      </c>
      <c r="D10" s="9">
        <v>0</v>
      </c>
      <c r="E10" s="9">
        <v>3.71</v>
      </c>
      <c r="F10" s="9">
        <v>9.62</v>
      </c>
      <c r="G10" s="28">
        <f t="shared" si="0"/>
        <v>0</v>
      </c>
      <c r="H10" s="9">
        <f t="shared" si="1"/>
        <v>9.62</v>
      </c>
      <c r="I10" s="9">
        <v>45</v>
      </c>
      <c r="J10" s="40">
        <f t="shared" si="2"/>
        <v>54.62</v>
      </c>
    </row>
    <row r="11" spans="1:10" ht="15">
      <c r="A11" s="8">
        <v>7</v>
      </c>
      <c r="B11" s="63" t="s">
        <v>43</v>
      </c>
      <c r="C11" s="9">
        <v>3</v>
      </c>
      <c r="D11" s="9">
        <v>0</v>
      </c>
      <c r="E11" s="9">
        <v>4.18</v>
      </c>
      <c r="F11" s="9">
        <v>7.75</v>
      </c>
      <c r="G11" s="28">
        <f t="shared" si="0"/>
        <v>0</v>
      </c>
      <c r="H11" s="9">
        <f t="shared" si="1"/>
        <v>7.75</v>
      </c>
      <c r="I11" s="9">
        <v>44</v>
      </c>
      <c r="J11" s="40">
        <f t="shared" si="2"/>
        <v>51.75</v>
      </c>
    </row>
    <row r="12" spans="1:10" ht="15">
      <c r="A12" s="8">
        <v>8</v>
      </c>
      <c r="B12" s="13" t="s">
        <v>3</v>
      </c>
      <c r="C12" s="9">
        <v>3</v>
      </c>
      <c r="D12" s="9">
        <v>0</v>
      </c>
      <c r="E12" s="9" t="s">
        <v>58</v>
      </c>
      <c r="F12" s="9">
        <v>5.73</v>
      </c>
      <c r="G12" s="28">
        <f t="shared" si="0"/>
        <v>0</v>
      </c>
      <c r="H12" s="9">
        <f t="shared" si="1"/>
        <v>5.73</v>
      </c>
      <c r="I12" s="9">
        <v>43</v>
      </c>
      <c r="J12" s="40">
        <f t="shared" si="2"/>
        <v>48.730000000000004</v>
      </c>
    </row>
    <row r="13" spans="1:10" ht="15">
      <c r="A13" s="8">
        <v>9</v>
      </c>
      <c r="B13" s="13" t="s">
        <v>39</v>
      </c>
      <c r="C13" s="9">
        <v>2</v>
      </c>
      <c r="D13" s="9">
        <v>0</v>
      </c>
      <c r="E13" s="9">
        <v>2.77</v>
      </c>
      <c r="F13" s="9">
        <v>4.01</v>
      </c>
      <c r="G13" s="28">
        <f t="shared" si="0"/>
        <v>0</v>
      </c>
      <c r="H13" s="9">
        <f t="shared" si="1"/>
        <v>4.01</v>
      </c>
      <c r="I13" s="9">
        <v>42</v>
      </c>
      <c r="J13" s="40">
        <f t="shared" si="2"/>
        <v>46.01</v>
      </c>
    </row>
    <row r="14" spans="1:10" ht="15">
      <c r="A14" s="8">
        <v>10</v>
      </c>
      <c r="B14" s="13" t="s">
        <v>18</v>
      </c>
      <c r="C14" s="9">
        <v>2</v>
      </c>
      <c r="D14" s="9">
        <v>0</v>
      </c>
      <c r="E14" s="9">
        <v>1.93</v>
      </c>
      <c r="F14" s="9">
        <v>3.79</v>
      </c>
      <c r="G14" s="28">
        <f t="shared" si="0"/>
        <v>0</v>
      </c>
      <c r="H14" s="9">
        <f t="shared" si="1"/>
        <v>3.79</v>
      </c>
      <c r="I14" s="9">
        <v>41</v>
      </c>
      <c r="J14" s="40">
        <f t="shared" si="2"/>
        <v>44.79</v>
      </c>
    </row>
    <row r="15" spans="1:10" ht="15">
      <c r="A15" s="8">
        <v>11</v>
      </c>
      <c r="B15" s="13" t="s">
        <v>38</v>
      </c>
      <c r="C15" s="9">
        <v>2</v>
      </c>
      <c r="D15" s="9">
        <v>0</v>
      </c>
      <c r="E15" s="9">
        <v>1.75</v>
      </c>
      <c r="F15" s="9">
        <v>3.4</v>
      </c>
      <c r="G15" s="28">
        <f t="shared" si="0"/>
        <v>0</v>
      </c>
      <c r="H15" s="9">
        <f t="shared" si="1"/>
        <v>3.4</v>
      </c>
      <c r="I15" s="9">
        <v>40</v>
      </c>
      <c r="J15" s="40">
        <f t="shared" si="2"/>
        <v>43.4</v>
      </c>
    </row>
    <row r="16" spans="1:10" ht="15">
      <c r="A16" s="8">
        <v>12</v>
      </c>
      <c r="B16" s="13" t="s">
        <v>29</v>
      </c>
      <c r="C16" s="9">
        <v>1</v>
      </c>
      <c r="D16" s="9">
        <v>0</v>
      </c>
      <c r="E16" s="9">
        <v>2.92</v>
      </c>
      <c r="F16" s="9">
        <v>2.92</v>
      </c>
      <c r="G16" s="28">
        <f t="shared" si="0"/>
        <v>0</v>
      </c>
      <c r="H16" s="9">
        <f t="shared" si="1"/>
        <v>2.92</v>
      </c>
      <c r="I16" s="9">
        <v>39</v>
      </c>
      <c r="J16" s="40">
        <f t="shared" si="2"/>
        <v>41.92</v>
      </c>
    </row>
    <row r="17" spans="1:10" ht="15">
      <c r="A17" s="8">
        <v>13</v>
      </c>
      <c r="B17" s="13" t="s">
        <v>42</v>
      </c>
      <c r="C17" s="9">
        <v>1</v>
      </c>
      <c r="D17" s="9">
        <v>0</v>
      </c>
      <c r="E17" s="9">
        <v>2.06</v>
      </c>
      <c r="F17" s="9">
        <v>2.06</v>
      </c>
      <c r="G17" s="28">
        <f t="shared" si="0"/>
        <v>0</v>
      </c>
      <c r="H17" s="9">
        <f t="shared" si="1"/>
        <v>2.06</v>
      </c>
      <c r="I17" s="9">
        <v>38</v>
      </c>
      <c r="J17" s="40">
        <f t="shared" si="2"/>
        <v>40.06</v>
      </c>
    </row>
    <row r="18" spans="1:10" ht="15">
      <c r="A18" s="8">
        <v>14</v>
      </c>
      <c r="B18" s="13" t="s">
        <v>37</v>
      </c>
      <c r="C18" s="9">
        <v>1</v>
      </c>
      <c r="D18" s="9">
        <v>0</v>
      </c>
      <c r="E18" s="9">
        <v>2.01</v>
      </c>
      <c r="F18" s="9">
        <v>2.01</v>
      </c>
      <c r="G18" s="28">
        <f t="shared" si="0"/>
        <v>0</v>
      </c>
      <c r="H18" s="9">
        <f t="shared" si="1"/>
        <v>2.01</v>
      </c>
      <c r="I18" s="9">
        <v>37</v>
      </c>
      <c r="J18" s="40">
        <f t="shared" si="2"/>
        <v>39.01</v>
      </c>
    </row>
    <row r="19" spans="1:10" ht="15">
      <c r="A19" s="8">
        <v>15</v>
      </c>
      <c r="B19" s="13" t="s">
        <v>45</v>
      </c>
      <c r="C19" s="9">
        <v>1</v>
      </c>
      <c r="D19" s="9">
        <v>0</v>
      </c>
      <c r="E19" s="9">
        <v>1.8</v>
      </c>
      <c r="F19" s="9">
        <v>1.8</v>
      </c>
      <c r="G19" s="28">
        <f t="shared" si="0"/>
        <v>0</v>
      </c>
      <c r="H19" s="9">
        <f t="shared" si="1"/>
        <v>1.8</v>
      </c>
      <c r="I19" s="9">
        <v>36</v>
      </c>
      <c r="J19" s="40">
        <f t="shared" si="2"/>
        <v>37.8</v>
      </c>
    </row>
    <row r="20" spans="1:10" ht="15">
      <c r="A20" s="8">
        <v>16</v>
      </c>
      <c r="B20" s="13" t="s">
        <v>27</v>
      </c>
      <c r="C20" s="9">
        <v>0</v>
      </c>
      <c r="D20" s="9">
        <v>0</v>
      </c>
      <c r="E20" s="9"/>
      <c r="F20" s="9">
        <v>0</v>
      </c>
      <c r="G20" s="28">
        <f t="shared" si="0"/>
        <v>0</v>
      </c>
      <c r="H20" s="9">
        <f t="shared" si="1"/>
        <v>0</v>
      </c>
      <c r="I20" s="9"/>
      <c r="J20" s="40">
        <v>27.8</v>
      </c>
    </row>
    <row r="21" spans="1:10" ht="15">
      <c r="A21" s="8" t="s">
        <v>41</v>
      </c>
      <c r="B21" s="13" t="s">
        <v>5</v>
      </c>
      <c r="C21" s="9"/>
      <c r="D21" s="9"/>
      <c r="E21" s="9"/>
      <c r="F21" s="9">
        <v>0</v>
      </c>
      <c r="G21" s="28">
        <f t="shared" si="0"/>
        <v>0</v>
      </c>
      <c r="H21" s="9">
        <f t="shared" si="1"/>
        <v>0</v>
      </c>
      <c r="I21" s="9"/>
      <c r="J21" s="40">
        <v>17.8</v>
      </c>
    </row>
    <row r="22" spans="1:10" ht="15">
      <c r="A22" s="8" t="s">
        <v>41</v>
      </c>
      <c r="B22" s="13" t="s">
        <v>2</v>
      </c>
      <c r="C22" s="9"/>
      <c r="D22" s="9"/>
      <c r="E22" s="9"/>
      <c r="F22" s="9">
        <v>0</v>
      </c>
      <c r="G22" s="28">
        <f t="shared" si="0"/>
        <v>0</v>
      </c>
      <c r="H22" s="9">
        <f t="shared" si="1"/>
        <v>0</v>
      </c>
      <c r="I22" s="9"/>
      <c r="J22" s="40">
        <v>17.8</v>
      </c>
    </row>
    <row r="23" spans="1:10" ht="15">
      <c r="A23" s="8" t="s">
        <v>41</v>
      </c>
      <c r="B23" s="13" t="s">
        <v>40</v>
      </c>
      <c r="C23" s="9"/>
      <c r="D23" s="9"/>
      <c r="E23" s="9"/>
      <c r="F23" s="9">
        <v>0</v>
      </c>
      <c r="G23" s="28">
        <f t="shared" si="0"/>
        <v>0</v>
      </c>
      <c r="H23" s="9">
        <f t="shared" si="1"/>
        <v>0</v>
      </c>
      <c r="I23" s="9"/>
      <c r="J23" s="40">
        <v>17.8</v>
      </c>
    </row>
    <row r="24" spans="1:10" ht="15">
      <c r="A24" s="8" t="s">
        <v>41</v>
      </c>
      <c r="B24" s="13" t="s">
        <v>1</v>
      </c>
      <c r="C24" s="9"/>
      <c r="D24" s="9"/>
      <c r="E24" s="9"/>
      <c r="F24" s="9">
        <v>0</v>
      </c>
      <c r="G24" s="28">
        <f t="shared" si="0"/>
        <v>0</v>
      </c>
      <c r="H24" s="9">
        <f t="shared" si="1"/>
        <v>0</v>
      </c>
      <c r="I24" s="9"/>
      <c r="J24" s="40">
        <v>17.8</v>
      </c>
    </row>
    <row r="25" spans="1:10" ht="15">
      <c r="A25" s="8" t="s">
        <v>41</v>
      </c>
      <c r="B25" s="13" t="s">
        <v>30</v>
      </c>
      <c r="C25" s="9"/>
      <c r="D25" s="9"/>
      <c r="E25" s="9"/>
      <c r="F25" s="9">
        <v>0</v>
      </c>
      <c r="G25" s="28">
        <f t="shared" si="0"/>
        <v>0</v>
      </c>
      <c r="H25" s="9">
        <f t="shared" si="1"/>
        <v>0</v>
      </c>
      <c r="I25" s="9"/>
      <c r="J25" s="40">
        <v>17.8</v>
      </c>
    </row>
    <row r="26" spans="1:10" ht="15">
      <c r="A26" s="8" t="s">
        <v>41</v>
      </c>
      <c r="B26" s="13" t="s">
        <v>0</v>
      </c>
      <c r="C26" s="9"/>
      <c r="D26" s="9"/>
      <c r="E26" s="9"/>
      <c r="F26" s="9">
        <v>0</v>
      </c>
      <c r="G26" s="28">
        <f t="shared" si="0"/>
        <v>0</v>
      </c>
      <c r="H26" s="9">
        <f t="shared" si="1"/>
        <v>0</v>
      </c>
      <c r="I26" s="9"/>
      <c r="J26" s="40">
        <v>17.8</v>
      </c>
    </row>
    <row r="27" spans="1:10" ht="16.5" thickBot="1">
      <c r="A27" s="42" t="s">
        <v>15</v>
      </c>
      <c r="B27" s="43"/>
      <c r="C27" s="32">
        <f>SUM(C5:C26)</f>
        <v>42</v>
      </c>
      <c r="D27" s="32">
        <f>SUM(D5:D26)</f>
        <v>0</v>
      </c>
      <c r="E27" s="32">
        <f>MAX(E5:E26)</f>
        <v>5.46</v>
      </c>
      <c r="F27" s="32">
        <f>SUM(F5:F26)</f>
        <v>113.14000000000003</v>
      </c>
      <c r="G27" s="32">
        <f>SUM(G5:G26)</f>
        <v>0</v>
      </c>
      <c r="H27" s="32">
        <f>SUM(H5:H26)</f>
        <v>113.14000000000003</v>
      </c>
      <c r="I27" s="32" t="s">
        <v>16</v>
      </c>
      <c r="J27" s="41">
        <f>SUM(J5:J26)</f>
        <v>892.7399999999996</v>
      </c>
    </row>
    <row r="28" spans="1:10" ht="15.75" thickTop="1">
      <c r="A28" s="94"/>
      <c r="B28" s="95"/>
      <c r="C28" s="95"/>
      <c r="D28" s="95"/>
      <c r="E28" s="95"/>
      <c r="F28" s="95"/>
      <c r="G28" s="95"/>
      <c r="H28" s="95"/>
      <c r="I28" s="95"/>
      <c r="J28" s="95"/>
    </row>
  </sheetData>
  <sheetProtection/>
  <mergeCells count="2">
    <mergeCell ref="A3:J3"/>
    <mergeCell ref="A28:J28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0.421875" style="0" customWidth="1"/>
    <col min="2" max="2" width="12.57421875" style="0" customWidth="1"/>
    <col min="6" max="6" width="10.28125" style="0" customWidth="1"/>
    <col min="7" max="7" width="11.7109375" style="0" customWidth="1"/>
    <col min="8" max="9" width="10.00390625" style="0" customWidth="1"/>
    <col min="10" max="10" width="9.7109375" style="0" customWidth="1"/>
  </cols>
  <sheetData>
    <row r="1" spans="1:10" ht="16.5" thickBot="1" thickTop="1">
      <c r="A1" s="91" t="s">
        <v>60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48.75" thickBot="1" thickTop="1">
      <c r="A2" s="33" t="s">
        <v>9</v>
      </c>
      <c r="B2" s="34" t="s">
        <v>6</v>
      </c>
      <c r="C2" s="34" t="s">
        <v>11</v>
      </c>
      <c r="D2" s="34" t="s">
        <v>12</v>
      </c>
      <c r="E2" s="34" t="s">
        <v>17</v>
      </c>
      <c r="F2" s="34" t="s">
        <v>7</v>
      </c>
      <c r="G2" s="35" t="s">
        <v>8</v>
      </c>
      <c r="H2" s="36" t="s">
        <v>14</v>
      </c>
      <c r="I2" s="34" t="s">
        <v>10</v>
      </c>
      <c r="J2" s="37" t="s">
        <v>13</v>
      </c>
    </row>
    <row r="3" spans="1:10" ht="15.75" thickTop="1">
      <c r="A3" s="38">
        <v>1</v>
      </c>
      <c r="B3" s="55" t="s">
        <v>28</v>
      </c>
      <c r="C3" s="56">
        <v>5</v>
      </c>
      <c r="D3" s="56">
        <v>0</v>
      </c>
      <c r="E3" s="56">
        <v>3.35</v>
      </c>
      <c r="F3" s="56">
        <v>13.21</v>
      </c>
      <c r="G3" s="57">
        <f aca="true" t="shared" si="0" ref="G3:G17">(D3*0.2)</f>
        <v>0</v>
      </c>
      <c r="H3" s="56">
        <f aca="true" t="shared" si="1" ref="H3:H17">(F3-G3)</f>
        <v>13.21</v>
      </c>
      <c r="I3" s="56">
        <v>50</v>
      </c>
      <c r="J3" s="39">
        <f aca="true" t="shared" si="2" ref="J3:J15">(H3+I3)</f>
        <v>63.21</v>
      </c>
    </row>
    <row r="4" spans="1:10" ht="15">
      <c r="A4" s="8">
        <v>2</v>
      </c>
      <c r="B4" s="13" t="s">
        <v>45</v>
      </c>
      <c r="C4" s="9">
        <v>5</v>
      </c>
      <c r="D4" s="9">
        <v>0</v>
      </c>
      <c r="E4" s="9">
        <v>2.3</v>
      </c>
      <c r="F4" s="9">
        <v>9.41</v>
      </c>
      <c r="G4" s="28">
        <f t="shared" si="0"/>
        <v>0</v>
      </c>
      <c r="H4" s="9">
        <f t="shared" si="1"/>
        <v>9.41</v>
      </c>
      <c r="I4" s="9">
        <v>49</v>
      </c>
      <c r="J4" s="40">
        <f t="shared" si="2"/>
        <v>58.41</v>
      </c>
    </row>
    <row r="5" spans="1:10" ht="15">
      <c r="A5" s="8">
        <v>3</v>
      </c>
      <c r="B5" s="64" t="s">
        <v>44</v>
      </c>
      <c r="C5" s="9">
        <v>5</v>
      </c>
      <c r="D5" s="9">
        <v>0</v>
      </c>
      <c r="E5" s="9"/>
      <c r="F5" s="9">
        <v>9.38</v>
      </c>
      <c r="G5" s="28">
        <f t="shared" si="0"/>
        <v>0</v>
      </c>
      <c r="H5" s="9">
        <f t="shared" si="1"/>
        <v>9.38</v>
      </c>
      <c r="I5" s="9">
        <v>48</v>
      </c>
      <c r="J5" s="40">
        <f t="shared" si="2"/>
        <v>57.38</v>
      </c>
    </row>
    <row r="6" spans="1:10" ht="15">
      <c r="A6" s="8">
        <v>4</v>
      </c>
      <c r="B6" s="13" t="s">
        <v>38</v>
      </c>
      <c r="C6" s="9">
        <v>5</v>
      </c>
      <c r="D6" s="9">
        <v>1</v>
      </c>
      <c r="E6" s="9"/>
      <c r="F6" s="9">
        <v>9.49</v>
      </c>
      <c r="G6" s="28">
        <f t="shared" si="0"/>
        <v>0.2</v>
      </c>
      <c r="H6" s="9">
        <f t="shared" si="1"/>
        <v>9.290000000000001</v>
      </c>
      <c r="I6" s="9">
        <v>47</v>
      </c>
      <c r="J6" s="40">
        <f t="shared" si="2"/>
        <v>56.29</v>
      </c>
    </row>
    <row r="7" spans="1:10" ht="15">
      <c r="A7" s="8">
        <v>5</v>
      </c>
      <c r="B7" s="13" t="s">
        <v>2</v>
      </c>
      <c r="C7" s="9">
        <v>5</v>
      </c>
      <c r="D7" s="9">
        <v>0</v>
      </c>
      <c r="E7" s="9"/>
      <c r="F7" s="9">
        <v>9.09</v>
      </c>
      <c r="G7" s="28">
        <f t="shared" si="0"/>
        <v>0</v>
      </c>
      <c r="H7" s="9">
        <f t="shared" si="1"/>
        <v>9.09</v>
      </c>
      <c r="I7" s="9">
        <v>46</v>
      </c>
      <c r="J7" s="40">
        <f t="shared" si="2"/>
        <v>55.09</v>
      </c>
    </row>
    <row r="8" spans="1:10" ht="15">
      <c r="A8" s="8">
        <v>6</v>
      </c>
      <c r="B8" s="13" t="s">
        <v>1</v>
      </c>
      <c r="C8" s="9">
        <v>4</v>
      </c>
      <c r="D8" s="9">
        <v>0</v>
      </c>
      <c r="E8" s="9"/>
      <c r="F8" s="9">
        <v>7.27</v>
      </c>
      <c r="G8" s="28">
        <f t="shared" si="0"/>
        <v>0</v>
      </c>
      <c r="H8" s="9">
        <f t="shared" si="1"/>
        <v>7.27</v>
      </c>
      <c r="I8" s="9">
        <v>45</v>
      </c>
      <c r="J8" s="40">
        <f t="shared" si="2"/>
        <v>52.269999999999996</v>
      </c>
    </row>
    <row r="9" spans="1:10" ht="15">
      <c r="A9" s="8">
        <v>7</v>
      </c>
      <c r="B9" s="63" t="s">
        <v>43</v>
      </c>
      <c r="C9" s="9">
        <v>4</v>
      </c>
      <c r="D9" s="9">
        <v>0</v>
      </c>
      <c r="E9" s="9" t="s">
        <v>58</v>
      </c>
      <c r="F9" s="9">
        <v>5.79</v>
      </c>
      <c r="G9" s="28">
        <f t="shared" si="0"/>
        <v>0</v>
      </c>
      <c r="H9" s="9">
        <f t="shared" si="1"/>
        <v>5.79</v>
      </c>
      <c r="I9" s="9">
        <v>44</v>
      </c>
      <c r="J9" s="40">
        <f t="shared" si="2"/>
        <v>49.79</v>
      </c>
    </row>
    <row r="10" spans="1:10" ht="15">
      <c r="A10" s="8">
        <v>8</v>
      </c>
      <c r="B10" s="13" t="s">
        <v>3</v>
      </c>
      <c r="C10" s="9">
        <v>3</v>
      </c>
      <c r="D10" s="9">
        <v>0</v>
      </c>
      <c r="E10" s="9">
        <v>2.37</v>
      </c>
      <c r="F10" s="9">
        <v>5.75</v>
      </c>
      <c r="G10" s="28">
        <f t="shared" si="0"/>
        <v>0</v>
      </c>
      <c r="H10" s="9">
        <f t="shared" si="1"/>
        <v>5.75</v>
      </c>
      <c r="I10" s="9">
        <v>43</v>
      </c>
      <c r="J10" s="40">
        <f t="shared" si="2"/>
        <v>48.75</v>
      </c>
    </row>
    <row r="11" spans="1:10" ht="15">
      <c r="A11" s="8">
        <v>9</v>
      </c>
      <c r="B11" s="13" t="s">
        <v>29</v>
      </c>
      <c r="C11" s="9">
        <v>3</v>
      </c>
      <c r="D11" s="9">
        <v>0</v>
      </c>
      <c r="E11" s="9"/>
      <c r="F11" s="9">
        <v>5.37</v>
      </c>
      <c r="G11" s="28">
        <f t="shared" si="0"/>
        <v>0</v>
      </c>
      <c r="H11" s="9">
        <f t="shared" si="1"/>
        <v>5.37</v>
      </c>
      <c r="I11" s="9">
        <v>42</v>
      </c>
      <c r="J11" s="40">
        <f t="shared" si="2"/>
        <v>47.37</v>
      </c>
    </row>
    <row r="12" spans="1:10" ht="15">
      <c r="A12" s="8">
        <v>10</v>
      </c>
      <c r="B12" s="13" t="s">
        <v>27</v>
      </c>
      <c r="C12" s="9">
        <v>2</v>
      </c>
      <c r="D12" s="9">
        <v>0</v>
      </c>
      <c r="E12" s="9"/>
      <c r="F12" s="9">
        <v>3.77</v>
      </c>
      <c r="G12" s="28">
        <f t="shared" si="0"/>
        <v>0</v>
      </c>
      <c r="H12" s="9">
        <f t="shared" si="1"/>
        <v>3.77</v>
      </c>
      <c r="I12" s="9">
        <v>41</v>
      </c>
      <c r="J12" s="40">
        <f t="shared" si="2"/>
        <v>44.77</v>
      </c>
    </row>
    <row r="13" spans="1:10" ht="15">
      <c r="A13" s="8">
        <v>11</v>
      </c>
      <c r="B13" s="13" t="s">
        <v>4</v>
      </c>
      <c r="C13" s="9">
        <v>1</v>
      </c>
      <c r="D13" s="9">
        <v>0</v>
      </c>
      <c r="E13" s="9">
        <v>2.59</v>
      </c>
      <c r="F13" s="9">
        <v>2.59</v>
      </c>
      <c r="G13" s="28">
        <f t="shared" si="0"/>
        <v>0</v>
      </c>
      <c r="H13" s="9">
        <f t="shared" si="1"/>
        <v>2.59</v>
      </c>
      <c r="I13" s="9">
        <v>40</v>
      </c>
      <c r="J13" s="40">
        <f t="shared" si="2"/>
        <v>42.59</v>
      </c>
    </row>
    <row r="14" spans="1:10" ht="15">
      <c r="A14" s="8">
        <v>12</v>
      </c>
      <c r="B14" s="13" t="s">
        <v>18</v>
      </c>
      <c r="C14" s="9">
        <v>1</v>
      </c>
      <c r="D14" s="9">
        <v>0</v>
      </c>
      <c r="E14" s="9">
        <v>2.4</v>
      </c>
      <c r="F14" s="9">
        <v>2.4</v>
      </c>
      <c r="G14" s="28">
        <f t="shared" si="0"/>
        <v>0</v>
      </c>
      <c r="H14" s="9">
        <f t="shared" si="1"/>
        <v>2.4</v>
      </c>
      <c r="I14" s="9">
        <v>39</v>
      </c>
      <c r="J14" s="40">
        <f t="shared" si="2"/>
        <v>41.4</v>
      </c>
    </row>
    <row r="15" spans="1:10" ht="15">
      <c r="A15" s="8">
        <v>13</v>
      </c>
      <c r="B15" s="13" t="s">
        <v>42</v>
      </c>
      <c r="C15" s="9">
        <v>1</v>
      </c>
      <c r="D15" s="9">
        <v>0</v>
      </c>
      <c r="E15" s="9">
        <v>1.62</v>
      </c>
      <c r="F15" s="9">
        <v>1.62</v>
      </c>
      <c r="G15" s="28">
        <f t="shared" si="0"/>
        <v>0</v>
      </c>
      <c r="H15" s="9">
        <f t="shared" si="1"/>
        <v>1.62</v>
      </c>
      <c r="I15" s="9">
        <v>38</v>
      </c>
      <c r="J15" s="40">
        <f t="shared" si="2"/>
        <v>39.62</v>
      </c>
    </row>
    <row r="16" spans="1:10" ht="15">
      <c r="A16" s="8">
        <v>14</v>
      </c>
      <c r="B16" s="13" t="s">
        <v>39</v>
      </c>
      <c r="C16" s="9">
        <v>0</v>
      </c>
      <c r="D16" s="9"/>
      <c r="E16" s="9"/>
      <c r="F16" s="9">
        <v>0</v>
      </c>
      <c r="G16" s="28">
        <f t="shared" si="0"/>
        <v>0</v>
      </c>
      <c r="H16" s="9">
        <f t="shared" si="1"/>
        <v>0</v>
      </c>
      <c r="I16" s="9"/>
      <c r="J16" s="40">
        <v>29.62</v>
      </c>
    </row>
    <row r="17" spans="1:10" ht="15">
      <c r="A17" s="8">
        <v>14</v>
      </c>
      <c r="B17" s="13" t="s">
        <v>5</v>
      </c>
      <c r="C17" s="9">
        <v>0</v>
      </c>
      <c r="D17" s="9"/>
      <c r="E17" s="9"/>
      <c r="F17" s="9">
        <v>0</v>
      </c>
      <c r="G17" s="28">
        <f t="shared" si="0"/>
        <v>0</v>
      </c>
      <c r="H17" s="9">
        <f t="shared" si="1"/>
        <v>0</v>
      </c>
      <c r="I17" s="9"/>
      <c r="J17" s="40">
        <v>29.62</v>
      </c>
    </row>
    <row r="18" spans="1:10" ht="15">
      <c r="A18" s="8" t="s">
        <v>57</v>
      </c>
      <c r="B18" s="13" t="s">
        <v>36</v>
      </c>
      <c r="C18" s="9"/>
      <c r="D18" s="9"/>
      <c r="E18" s="9"/>
      <c r="F18" s="9"/>
      <c r="G18" s="28"/>
      <c r="H18" s="9"/>
      <c r="I18" s="9"/>
      <c r="J18" s="40">
        <v>19.62</v>
      </c>
    </row>
    <row r="19" spans="1:10" ht="15">
      <c r="A19" s="8" t="s">
        <v>57</v>
      </c>
      <c r="B19" s="13" t="s">
        <v>37</v>
      </c>
      <c r="C19" s="9"/>
      <c r="D19" s="9"/>
      <c r="E19" s="9"/>
      <c r="F19" s="9"/>
      <c r="G19" s="28"/>
      <c r="H19" s="9"/>
      <c r="I19" s="9"/>
      <c r="J19" s="40">
        <v>19.62</v>
      </c>
    </row>
    <row r="20" spans="1:10" ht="15">
      <c r="A20" s="8" t="s">
        <v>57</v>
      </c>
      <c r="B20" s="13" t="s">
        <v>40</v>
      </c>
      <c r="C20" s="9"/>
      <c r="D20" s="9"/>
      <c r="E20" s="9"/>
      <c r="F20" s="9"/>
      <c r="G20" s="28"/>
      <c r="H20" s="9"/>
      <c r="I20" s="9"/>
      <c r="J20" s="40">
        <v>19.62</v>
      </c>
    </row>
    <row r="21" spans="1:10" ht="15">
      <c r="A21" s="8" t="s">
        <v>57</v>
      </c>
      <c r="B21" s="13" t="s">
        <v>33</v>
      </c>
      <c r="C21" s="9"/>
      <c r="D21" s="9"/>
      <c r="E21" s="9"/>
      <c r="F21" s="9"/>
      <c r="G21" s="28"/>
      <c r="H21" s="9"/>
      <c r="I21" s="9"/>
      <c r="J21" s="40">
        <v>19.62</v>
      </c>
    </row>
    <row r="22" spans="1:10" ht="15">
      <c r="A22" s="8" t="s">
        <v>57</v>
      </c>
      <c r="B22" s="13" t="s">
        <v>31</v>
      </c>
      <c r="C22" s="9"/>
      <c r="D22" s="9"/>
      <c r="E22" s="9"/>
      <c r="F22" s="9"/>
      <c r="G22" s="28"/>
      <c r="H22" s="9"/>
      <c r="I22" s="9"/>
      <c r="J22" s="40">
        <v>19.62</v>
      </c>
    </row>
    <row r="23" spans="1:10" ht="15">
      <c r="A23" s="8" t="s">
        <v>57</v>
      </c>
      <c r="B23" s="13" t="s">
        <v>30</v>
      </c>
      <c r="C23" s="9"/>
      <c r="D23" s="9"/>
      <c r="E23" s="9"/>
      <c r="F23" s="9"/>
      <c r="G23" s="28"/>
      <c r="H23" s="9"/>
      <c r="I23" s="9"/>
      <c r="J23" s="40">
        <v>19.62</v>
      </c>
    </row>
    <row r="24" spans="1:10" ht="15">
      <c r="A24" s="8" t="s">
        <v>57</v>
      </c>
      <c r="B24" s="13" t="s">
        <v>0</v>
      </c>
      <c r="C24" s="9"/>
      <c r="D24" s="9"/>
      <c r="E24" s="9"/>
      <c r="F24" s="9"/>
      <c r="G24" s="28"/>
      <c r="H24" s="9"/>
      <c r="I24" s="9"/>
      <c r="J24" s="40">
        <v>19.62</v>
      </c>
    </row>
    <row r="25" spans="1:10" ht="16.5" thickBot="1">
      <c r="A25" s="42" t="s">
        <v>15</v>
      </c>
      <c r="B25" s="43"/>
      <c r="C25" s="32">
        <f>SUM(C3:C24)</f>
        <v>44</v>
      </c>
      <c r="D25" s="32">
        <f>SUM(D3:D24)</f>
        <v>1</v>
      </c>
      <c r="E25" s="32">
        <f>MAX(E3:E24)</f>
        <v>3.35</v>
      </c>
      <c r="F25" s="32">
        <f>SUM(F3:F24)</f>
        <v>85.14</v>
      </c>
      <c r="G25" s="32">
        <f>SUM(G3:G24)</f>
        <v>0.2</v>
      </c>
      <c r="H25" s="32">
        <f>SUM(H3:H24)</f>
        <v>84.94000000000001</v>
      </c>
      <c r="I25" s="32" t="s">
        <v>16</v>
      </c>
      <c r="J25" s="41">
        <f>SUM(J3:J24)</f>
        <v>853.5200000000001</v>
      </c>
    </row>
    <row r="26" ht="13.5" thickTop="1"/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6"/>
  <sheetViews>
    <sheetView zoomScale="90" zoomScaleNormal="90" zoomScalePageLayoutView="0" workbookViewId="0" topLeftCell="A14">
      <selection activeCell="J26" sqref="A2:J26"/>
    </sheetView>
  </sheetViews>
  <sheetFormatPr defaultColWidth="9.140625" defaultRowHeight="12.75"/>
  <cols>
    <col min="1" max="1" width="10.57421875" style="0" customWidth="1"/>
    <col min="2" max="2" width="10.7109375" style="0" customWidth="1"/>
    <col min="6" max="6" width="10.57421875" style="0" customWidth="1"/>
    <col min="7" max="7" width="12.28125" style="0" customWidth="1"/>
    <col min="8" max="8" width="10.00390625" style="0" customWidth="1"/>
    <col min="9" max="9" width="9.7109375" style="0" customWidth="1"/>
    <col min="10" max="10" width="11.00390625" style="0" customWidth="1"/>
  </cols>
  <sheetData>
    <row r="1" ht="13.5" thickBot="1"/>
    <row r="2" spans="1:10" ht="16.5" thickBot="1" thickTop="1">
      <c r="A2" s="91" t="s">
        <v>49</v>
      </c>
      <c r="B2" s="92"/>
      <c r="C2" s="92"/>
      <c r="D2" s="92"/>
      <c r="E2" s="92"/>
      <c r="F2" s="92"/>
      <c r="G2" s="92"/>
      <c r="H2" s="92"/>
      <c r="I2" s="92"/>
      <c r="J2" s="93"/>
    </row>
    <row r="3" spans="1:10" ht="48.75" thickBot="1" thickTop="1">
      <c r="A3" s="33" t="s">
        <v>9</v>
      </c>
      <c r="B3" s="34" t="s">
        <v>6</v>
      </c>
      <c r="C3" s="34" t="s">
        <v>11</v>
      </c>
      <c r="D3" s="34" t="s">
        <v>12</v>
      </c>
      <c r="E3" s="34" t="s">
        <v>17</v>
      </c>
      <c r="F3" s="34" t="s">
        <v>7</v>
      </c>
      <c r="G3" s="35" t="s">
        <v>8</v>
      </c>
      <c r="H3" s="36" t="s">
        <v>14</v>
      </c>
      <c r="I3" s="34" t="s">
        <v>10</v>
      </c>
      <c r="J3" s="37" t="s">
        <v>13</v>
      </c>
    </row>
    <row r="4" spans="1:10" ht="16.5" thickBot="1" thickTop="1">
      <c r="A4" s="38">
        <v>1</v>
      </c>
      <c r="B4" s="55" t="s">
        <v>31</v>
      </c>
      <c r="C4" s="45">
        <v>5</v>
      </c>
      <c r="D4" s="45">
        <v>0</v>
      </c>
      <c r="E4" s="45">
        <v>3.67</v>
      </c>
      <c r="F4" s="58">
        <v>13.98</v>
      </c>
      <c r="G4" s="57">
        <f aca="true" t="shared" si="0" ref="G4:G15">(D4*0.2)</f>
        <v>0</v>
      </c>
      <c r="H4" s="56">
        <f aca="true" t="shared" si="1" ref="H4:H15">(F4-G4)</f>
        <v>13.98</v>
      </c>
      <c r="I4" s="60">
        <v>50</v>
      </c>
      <c r="J4" s="39">
        <f aca="true" t="shared" si="2" ref="J4:J14">(H4+I4)</f>
        <v>63.980000000000004</v>
      </c>
    </row>
    <row r="5" spans="1:10" ht="16.5" thickBot="1" thickTop="1">
      <c r="A5" s="8">
        <v>2</v>
      </c>
      <c r="B5" s="13" t="s">
        <v>36</v>
      </c>
      <c r="C5" s="9">
        <v>4</v>
      </c>
      <c r="D5" s="9">
        <v>0</v>
      </c>
      <c r="E5" s="9">
        <v>3.65</v>
      </c>
      <c r="F5" s="59">
        <v>11.58</v>
      </c>
      <c r="G5" s="57">
        <f t="shared" si="0"/>
        <v>0</v>
      </c>
      <c r="H5" s="56">
        <f t="shared" si="1"/>
        <v>11.58</v>
      </c>
      <c r="I5" s="61">
        <v>49</v>
      </c>
      <c r="J5" s="39">
        <f t="shared" si="2"/>
        <v>60.58</v>
      </c>
    </row>
    <row r="6" spans="1:10" ht="16.5" thickBot="1" thickTop="1">
      <c r="A6" s="8">
        <v>3</v>
      </c>
      <c r="B6" s="13" t="s">
        <v>38</v>
      </c>
      <c r="C6" s="9">
        <v>4</v>
      </c>
      <c r="D6" s="9">
        <v>0</v>
      </c>
      <c r="E6" s="9">
        <v>2.47</v>
      </c>
      <c r="F6" s="59">
        <v>7.5</v>
      </c>
      <c r="G6" s="57">
        <f t="shared" si="0"/>
        <v>0</v>
      </c>
      <c r="H6" s="56">
        <f t="shared" si="1"/>
        <v>7.5</v>
      </c>
      <c r="I6" s="61">
        <v>48</v>
      </c>
      <c r="J6" s="39">
        <f t="shared" si="2"/>
        <v>55.5</v>
      </c>
    </row>
    <row r="7" spans="1:10" ht="16.5" thickBot="1" thickTop="1">
      <c r="A7" s="8">
        <v>4</v>
      </c>
      <c r="B7" s="13" t="s">
        <v>27</v>
      </c>
      <c r="C7" s="9">
        <v>3</v>
      </c>
      <c r="D7" s="9">
        <v>0</v>
      </c>
      <c r="E7" s="9">
        <v>2.28</v>
      </c>
      <c r="F7" s="59">
        <v>5.81</v>
      </c>
      <c r="G7" s="57">
        <f t="shared" si="0"/>
        <v>0</v>
      </c>
      <c r="H7" s="56">
        <f t="shared" si="1"/>
        <v>5.81</v>
      </c>
      <c r="I7" s="61">
        <v>47</v>
      </c>
      <c r="J7" s="39">
        <f t="shared" si="2"/>
        <v>52.81</v>
      </c>
    </row>
    <row r="8" spans="1:10" ht="16.5" thickBot="1" thickTop="1">
      <c r="A8" s="8">
        <v>5</v>
      </c>
      <c r="B8" s="13" t="s">
        <v>4</v>
      </c>
      <c r="C8" s="9">
        <v>3</v>
      </c>
      <c r="D8" s="9">
        <v>0</v>
      </c>
      <c r="E8" s="9">
        <v>2.09</v>
      </c>
      <c r="F8" s="59">
        <v>5.8</v>
      </c>
      <c r="G8" s="57">
        <f t="shared" si="0"/>
        <v>0</v>
      </c>
      <c r="H8" s="56">
        <f t="shared" si="1"/>
        <v>5.8</v>
      </c>
      <c r="I8" s="61">
        <v>46</v>
      </c>
      <c r="J8" s="39">
        <f t="shared" si="2"/>
        <v>51.8</v>
      </c>
    </row>
    <row r="9" spans="1:10" ht="16.5" thickBot="1" thickTop="1">
      <c r="A9" s="8">
        <v>6</v>
      </c>
      <c r="B9" s="13" t="s">
        <v>3</v>
      </c>
      <c r="C9" s="9">
        <v>2</v>
      </c>
      <c r="D9" s="9">
        <v>0</v>
      </c>
      <c r="E9" s="9">
        <v>3.61</v>
      </c>
      <c r="F9" s="59">
        <v>5.67</v>
      </c>
      <c r="G9" s="57">
        <f t="shared" si="0"/>
        <v>0</v>
      </c>
      <c r="H9" s="56">
        <f t="shared" si="1"/>
        <v>5.67</v>
      </c>
      <c r="I9" s="61">
        <v>45</v>
      </c>
      <c r="J9" s="39">
        <f t="shared" si="2"/>
        <v>50.67</v>
      </c>
    </row>
    <row r="10" spans="1:10" ht="16.5" thickBot="1" thickTop="1">
      <c r="A10" s="8">
        <v>7</v>
      </c>
      <c r="B10" s="13" t="s">
        <v>18</v>
      </c>
      <c r="C10" s="9">
        <v>1</v>
      </c>
      <c r="D10" s="9">
        <v>0</v>
      </c>
      <c r="E10" s="9">
        <v>4.37</v>
      </c>
      <c r="F10" s="59">
        <v>4.37</v>
      </c>
      <c r="G10" s="57">
        <f t="shared" si="0"/>
        <v>0</v>
      </c>
      <c r="H10" s="56">
        <f t="shared" si="1"/>
        <v>4.37</v>
      </c>
      <c r="I10" s="61">
        <v>44</v>
      </c>
      <c r="J10" s="39">
        <f t="shared" si="2"/>
        <v>48.37</v>
      </c>
    </row>
    <row r="11" spans="1:10" ht="16.5" thickBot="1" thickTop="1">
      <c r="A11" s="8">
        <v>8</v>
      </c>
      <c r="B11" s="13" t="s">
        <v>45</v>
      </c>
      <c r="C11" s="9">
        <v>1</v>
      </c>
      <c r="D11" s="9">
        <v>0</v>
      </c>
      <c r="E11" s="9">
        <v>2.88</v>
      </c>
      <c r="F11" s="59">
        <v>2.88</v>
      </c>
      <c r="G11" s="57">
        <f t="shared" si="0"/>
        <v>0</v>
      </c>
      <c r="H11" s="56">
        <f t="shared" si="1"/>
        <v>2.88</v>
      </c>
      <c r="I11" s="61">
        <v>43</v>
      </c>
      <c r="J11" s="39">
        <f t="shared" si="2"/>
        <v>45.88</v>
      </c>
    </row>
    <row r="12" spans="1:10" ht="16.5" thickBot="1" thickTop="1">
      <c r="A12" s="8">
        <v>9</v>
      </c>
      <c r="B12" s="13" t="s">
        <v>28</v>
      </c>
      <c r="C12" s="9">
        <v>1</v>
      </c>
      <c r="D12" s="9">
        <v>0</v>
      </c>
      <c r="E12" s="9">
        <v>2.84</v>
      </c>
      <c r="F12" s="59">
        <v>2.84</v>
      </c>
      <c r="G12" s="57">
        <f t="shared" si="0"/>
        <v>0</v>
      </c>
      <c r="H12" s="56">
        <f t="shared" si="1"/>
        <v>2.84</v>
      </c>
      <c r="I12" s="61">
        <v>42</v>
      </c>
      <c r="J12" s="39">
        <f t="shared" si="2"/>
        <v>44.84</v>
      </c>
    </row>
    <row r="13" spans="1:10" ht="16.5" thickBot="1" thickTop="1">
      <c r="A13" s="8">
        <v>10</v>
      </c>
      <c r="B13" s="13" t="s">
        <v>29</v>
      </c>
      <c r="C13" s="9">
        <v>1</v>
      </c>
      <c r="D13" s="9">
        <v>0</v>
      </c>
      <c r="E13" s="9">
        <v>2.24</v>
      </c>
      <c r="F13" s="59">
        <v>2.24</v>
      </c>
      <c r="G13" s="57">
        <f t="shared" si="0"/>
        <v>0</v>
      </c>
      <c r="H13" s="56">
        <f t="shared" si="1"/>
        <v>2.24</v>
      </c>
      <c r="I13" s="61">
        <v>41</v>
      </c>
      <c r="J13" s="39">
        <f t="shared" si="2"/>
        <v>43.24</v>
      </c>
    </row>
    <row r="14" spans="1:10" ht="16.5" thickBot="1" thickTop="1">
      <c r="A14" s="8">
        <v>11</v>
      </c>
      <c r="B14" s="64" t="s">
        <v>44</v>
      </c>
      <c r="C14" s="9">
        <v>1</v>
      </c>
      <c r="D14" s="9">
        <v>0</v>
      </c>
      <c r="E14" s="9">
        <v>1.74</v>
      </c>
      <c r="F14" s="59">
        <v>1.74</v>
      </c>
      <c r="G14" s="57">
        <f t="shared" si="0"/>
        <v>0</v>
      </c>
      <c r="H14" s="56">
        <f t="shared" si="1"/>
        <v>1.74</v>
      </c>
      <c r="I14" s="61">
        <v>40</v>
      </c>
      <c r="J14" s="39">
        <f t="shared" si="2"/>
        <v>41.74</v>
      </c>
    </row>
    <row r="15" spans="1:10" ht="16.5" thickBot="1" thickTop="1">
      <c r="A15" s="8">
        <v>12</v>
      </c>
      <c r="B15" s="13" t="s">
        <v>33</v>
      </c>
      <c r="C15" s="9">
        <v>0</v>
      </c>
      <c r="D15" s="9">
        <v>0</v>
      </c>
      <c r="E15" s="9">
        <v>0</v>
      </c>
      <c r="F15" s="59">
        <v>0</v>
      </c>
      <c r="G15" s="57">
        <f t="shared" si="0"/>
        <v>0</v>
      </c>
      <c r="H15" s="56">
        <f t="shared" si="1"/>
        <v>0</v>
      </c>
      <c r="I15" s="61"/>
      <c r="J15" s="39">
        <v>31.74</v>
      </c>
    </row>
    <row r="16" spans="1:10" ht="16.5" thickBot="1" thickTop="1">
      <c r="A16" s="8" t="s">
        <v>57</v>
      </c>
      <c r="B16" s="13" t="s">
        <v>30</v>
      </c>
      <c r="C16" s="9"/>
      <c r="D16" s="9"/>
      <c r="E16" s="9"/>
      <c r="F16" s="59"/>
      <c r="G16" s="57"/>
      <c r="H16" s="56"/>
      <c r="I16" s="61"/>
      <c r="J16" s="39">
        <v>21.74</v>
      </c>
    </row>
    <row r="17" spans="1:10" ht="16.5" thickBot="1" thickTop="1">
      <c r="A17" s="8" t="s">
        <v>57</v>
      </c>
      <c r="B17" s="13" t="s">
        <v>2</v>
      </c>
      <c r="C17" s="9"/>
      <c r="D17" s="9"/>
      <c r="E17" s="9"/>
      <c r="F17" s="59"/>
      <c r="G17" s="57"/>
      <c r="H17" s="56"/>
      <c r="I17" s="61"/>
      <c r="J17" s="39">
        <v>21.74</v>
      </c>
    </row>
    <row r="18" spans="1:10" ht="16.5" thickBot="1" thickTop="1">
      <c r="A18" s="8" t="s">
        <v>57</v>
      </c>
      <c r="B18" s="13" t="s">
        <v>5</v>
      </c>
      <c r="C18" s="9"/>
      <c r="D18" s="9"/>
      <c r="E18" s="9"/>
      <c r="F18" s="59"/>
      <c r="G18" s="57"/>
      <c r="H18" s="56"/>
      <c r="I18" s="61"/>
      <c r="J18" s="39">
        <v>21.74</v>
      </c>
    </row>
    <row r="19" spans="1:10" ht="16.5" thickBot="1" thickTop="1">
      <c r="A19" s="8" t="s">
        <v>57</v>
      </c>
      <c r="B19" s="13" t="s">
        <v>39</v>
      </c>
      <c r="C19" s="9"/>
      <c r="D19" s="9"/>
      <c r="E19" s="9"/>
      <c r="F19" s="59"/>
      <c r="G19" s="57"/>
      <c r="H19" s="56"/>
      <c r="I19" s="61"/>
      <c r="J19" s="39">
        <v>21.74</v>
      </c>
    </row>
    <row r="20" spans="1:10" ht="16.5" thickBot="1" thickTop="1">
      <c r="A20" s="8" t="s">
        <v>41</v>
      </c>
      <c r="B20" s="13" t="s">
        <v>40</v>
      </c>
      <c r="C20" s="9"/>
      <c r="D20" s="9"/>
      <c r="E20" s="9"/>
      <c r="F20" s="59"/>
      <c r="G20" s="57"/>
      <c r="H20" s="56"/>
      <c r="I20" s="61"/>
      <c r="J20" s="39">
        <v>21.74</v>
      </c>
    </row>
    <row r="21" spans="1:10" ht="16.5" thickBot="1" thickTop="1">
      <c r="A21" s="8" t="s">
        <v>41</v>
      </c>
      <c r="B21" s="13" t="s">
        <v>0</v>
      </c>
      <c r="C21" s="9"/>
      <c r="D21" s="9"/>
      <c r="E21" s="9"/>
      <c r="F21" s="59"/>
      <c r="G21" s="57"/>
      <c r="H21" s="56"/>
      <c r="I21" s="61"/>
      <c r="J21" s="39">
        <v>21.74</v>
      </c>
    </row>
    <row r="22" spans="1:10" ht="16.5" thickBot="1" thickTop="1">
      <c r="A22" s="8" t="s">
        <v>57</v>
      </c>
      <c r="B22" s="13" t="s">
        <v>1</v>
      </c>
      <c r="C22" s="9"/>
      <c r="D22" s="9"/>
      <c r="E22" s="9"/>
      <c r="F22" s="59"/>
      <c r="G22" s="57"/>
      <c r="H22" s="56"/>
      <c r="I22" s="61"/>
      <c r="J22" s="39">
        <v>21.74</v>
      </c>
    </row>
    <row r="23" spans="1:10" ht="16.5" thickBot="1" thickTop="1">
      <c r="A23" s="8" t="s">
        <v>57</v>
      </c>
      <c r="B23" s="13" t="s">
        <v>37</v>
      </c>
      <c r="C23" s="9"/>
      <c r="D23" s="9"/>
      <c r="E23" s="9"/>
      <c r="F23" s="59"/>
      <c r="G23" s="57"/>
      <c r="H23" s="56"/>
      <c r="I23" s="61"/>
      <c r="J23" s="39">
        <v>21.74</v>
      </c>
    </row>
    <row r="24" spans="1:10" ht="16.5" thickBot="1" thickTop="1">
      <c r="A24" s="8" t="s">
        <v>57</v>
      </c>
      <c r="B24" s="13" t="s">
        <v>42</v>
      </c>
      <c r="C24" s="9"/>
      <c r="D24" s="9"/>
      <c r="E24" s="9"/>
      <c r="F24" s="59"/>
      <c r="G24" s="57"/>
      <c r="H24" s="56"/>
      <c r="I24" s="61"/>
      <c r="J24" s="39">
        <v>21.74</v>
      </c>
    </row>
    <row r="25" spans="1:10" ht="15.75" thickTop="1">
      <c r="A25" s="8" t="s">
        <v>41</v>
      </c>
      <c r="B25" s="63" t="s">
        <v>43</v>
      </c>
      <c r="C25" s="9"/>
      <c r="D25" s="9"/>
      <c r="E25" s="9"/>
      <c r="F25" s="59"/>
      <c r="G25" s="57"/>
      <c r="H25" s="56"/>
      <c r="I25" s="61"/>
      <c r="J25" s="39">
        <v>21.74</v>
      </c>
    </row>
    <row r="26" spans="1:10" ht="16.5" thickBot="1">
      <c r="A26" s="42" t="s">
        <v>15</v>
      </c>
      <c r="B26" s="43"/>
      <c r="C26" s="32">
        <f>SUM(C4:C25)</f>
        <v>26</v>
      </c>
      <c r="D26" s="32">
        <f>SUM(D4:D25)</f>
        <v>0</v>
      </c>
      <c r="E26" s="32">
        <f>MAX(E4:E25)</f>
        <v>4.37</v>
      </c>
      <c r="F26" s="32">
        <f>SUM(F4:F25)</f>
        <v>64.41000000000001</v>
      </c>
      <c r="G26" s="62">
        <f>SUM(G4:G25)</f>
        <v>0</v>
      </c>
      <c r="H26" s="62">
        <f>SUM(H4:H25)</f>
        <v>64.41000000000001</v>
      </c>
      <c r="I26" s="32" t="s">
        <v>16</v>
      </c>
      <c r="J26" s="41">
        <f>SUM(J4:J25)</f>
        <v>808.5500000000002</v>
      </c>
    </row>
    <row r="27" ht="13.5" thickTop="1"/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="90" zoomScaleNormal="90" zoomScalePageLayoutView="0" workbookViewId="0" topLeftCell="A1">
      <selection activeCell="A27" sqref="A2:P27"/>
    </sheetView>
  </sheetViews>
  <sheetFormatPr defaultColWidth="9.140625" defaultRowHeight="12.75"/>
  <cols>
    <col min="1" max="1" width="9.7109375" style="0" customWidth="1"/>
    <col min="2" max="2" width="11.8515625" style="0" customWidth="1"/>
    <col min="3" max="15" width="7.7109375" style="0" customWidth="1"/>
    <col min="16" max="16" width="10.140625" style="0" customWidth="1"/>
  </cols>
  <sheetData>
    <row r="1" ht="13.5" thickBot="1"/>
    <row r="2" spans="1:16" ht="17.25" thickBot="1" thickTop="1">
      <c r="A2" s="105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ht="13.5" customHeight="1" thickTop="1">
      <c r="A3" s="113" t="s">
        <v>19</v>
      </c>
      <c r="B3" s="96" t="s">
        <v>6</v>
      </c>
      <c r="C3" s="111" t="s">
        <v>50</v>
      </c>
      <c r="D3" s="112"/>
      <c r="E3" s="98" t="s">
        <v>51</v>
      </c>
      <c r="F3" s="99"/>
      <c r="G3" s="100" t="s">
        <v>52</v>
      </c>
      <c r="H3" s="101"/>
      <c r="I3" s="98" t="s">
        <v>53</v>
      </c>
      <c r="J3" s="99"/>
      <c r="K3" s="100" t="s">
        <v>54</v>
      </c>
      <c r="L3" s="101"/>
      <c r="M3" s="100" t="s">
        <v>55</v>
      </c>
      <c r="N3" s="102"/>
      <c r="O3" s="109" t="s">
        <v>13</v>
      </c>
      <c r="P3" s="103" t="s">
        <v>34</v>
      </c>
    </row>
    <row r="4" spans="1:16" ht="13.5" thickBot="1">
      <c r="A4" s="114"/>
      <c r="B4" s="97"/>
      <c r="C4" s="29" t="s">
        <v>9</v>
      </c>
      <c r="D4" s="29" t="s">
        <v>14</v>
      </c>
      <c r="E4" s="29" t="s">
        <v>9</v>
      </c>
      <c r="F4" s="29" t="s">
        <v>14</v>
      </c>
      <c r="G4" s="29" t="s">
        <v>9</v>
      </c>
      <c r="H4" s="29" t="s">
        <v>14</v>
      </c>
      <c r="I4" s="29" t="s">
        <v>9</v>
      </c>
      <c r="J4" s="29" t="s">
        <v>14</v>
      </c>
      <c r="K4" s="29" t="s">
        <v>9</v>
      </c>
      <c r="L4" s="29" t="s">
        <v>14</v>
      </c>
      <c r="M4" s="46" t="s">
        <v>9</v>
      </c>
      <c r="N4" s="46" t="s">
        <v>14</v>
      </c>
      <c r="O4" s="110"/>
      <c r="P4" s="104"/>
    </row>
    <row r="5" spans="1:16" ht="15.75" thickTop="1">
      <c r="A5" s="30">
        <v>1</v>
      </c>
      <c r="B5" s="44" t="s">
        <v>31</v>
      </c>
      <c r="C5" s="52">
        <v>2</v>
      </c>
      <c r="D5" s="52">
        <v>67.2</v>
      </c>
      <c r="E5" s="31">
        <v>2</v>
      </c>
      <c r="F5" s="31">
        <v>66.8</v>
      </c>
      <c r="G5" s="31">
        <v>1</v>
      </c>
      <c r="H5" s="31">
        <v>63.73</v>
      </c>
      <c r="I5" s="31">
        <v>6</v>
      </c>
      <c r="J5" s="31">
        <v>54.62</v>
      </c>
      <c r="K5" s="31" t="s">
        <v>58</v>
      </c>
      <c r="L5" s="31">
        <v>19.62</v>
      </c>
      <c r="M5" s="31">
        <v>1</v>
      </c>
      <c r="N5" s="31">
        <v>63.98</v>
      </c>
      <c r="O5" s="49">
        <f aca="true" t="shared" si="0" ref="O5:O26">SUM(D5,F5,H5,J5,L5,N5)</f>
        <v>335.95</v>
      </c>
      <c r="P5" s="50">
        <f>O5-L5</f>
        <v>316.33</v>
      </c>
    </row>
    <row r="6" spans="1:16" ht="15">
      <c r="A6" s="14">
        <v>2</v>
      </c>
      <c r="B6" s="13" t="s">
        <v>28</v>
      </c>
      <c r="C6" s="53">
        <v>5</v>
      </c>
      <c r="D6" s="53">
        <v>59.04</v>
      </c>
      <c r="E6" s="15">
        <v>3</v>
      </c>
      <c r="F6" s="15">
        <v>64.92</v>
      </c>
      <c r="G6" s="15">
        <v>2</v>
      </c>
      <c r="H6" s="15">
        <v>60.68</v>
      </c>
      <c r="I6" s="15">
        <v>4</v>
      </c>
      <c r="J6" s="15">
        <v>58.89</v>
      </c>
      <c r="K6" s="15">
        <v>1</v>
      </c>
      <c r="L6" s="15">
        <v>63.21</v>
      </c>
      <c r="M6" s="15">
        <v>9</v>
      </c>
      <c r="N6" s="15">
        <v>44.84</v>
      </c>
      <c r="O6" s="49">
        <f t="shared" si="0"/>
        <v>351.58000000000004</v>
      </c>
      <c r="P6" s="51">
        <v>306.74</v>
      </c>
    </row>
    <row r="7" spans="1:16" ht="15">
      <c r="A7" s="14">
        <v>3</v>
      </c>
      <c r="B7" s="13" t="s">
        <v>27</v>
      </c>
      <c r="C7" s="53">
        <v>1</v>
      </c>
      <c r="D7" s="53">
        <v>69.41</v>
      </c>
      <c r="E7" s="15">
        <v>1</v>
      </c>
      <c r="F7" s="15">
        <v>68.74</v>
      </c>
      <c r="G7" s="15">
        <v>4</v>
      </c>
      <c r="H7" s="15">
        <v>57.34</v>
      </c>
      <c r="I7" s="15">
        <v>16</v>
      </c>
      <c r="J7" s="15">
        <v>27.8</v>
      </c>
      <c r="K7" s="15">
        <v>10</v>
      </c>
      <c r="L7" s="15">
        <v>44.77</v>
      </c>
      <c r="M7" s="15">
        <v>4</v>
      </c>
      <c r="N7" s="15">
        <v>52.81</v>
      </c>
      <c r="O7" s="49">
        <f t="shared" si="0"/>
        <v>320.87</v>
      </c>
      <c r="P7" s="51">
        <f>O7-J7</f>
        <v>293.07</v>
      </c>
    </row>
    <row r="8" spans="1:16" ht="15">
      <c r="A8" s="14">
        <v>4</v>
      </c>
      <c r="B8" s="13" t="s">
        <v>36</v>
      </c>
      <c r="C8" s="53">
        <v>3</v>
      </c>
      <c r="D8" s="53">
        <v>64.36</v>
      </c>
      <c r="E8" s="15">
        <v>6</v>
      </c>
      <c r="F8" s="53">
        <v>57.96</v>
      </c>
      <c r="G8" s="15">
        <v>12</v>
      </c>
      <c r="H8" s="15">
        <v>43.45</v>
      </c>
      <c r="I8" s="15">
        <v>5</v>
      </c>
      <c r="J8" s="15">
        <v>56.49</v>
      </c>
      <c r="K8" s="15" t="s">
        <v>58</v>
      </c>
      <c r="L8" s="15">
        <v>19.62</v>
      </c>
      <c r="M8" s="15">
        <v>2</v>
      </c>
      <c r="N8" s="15">
        <v>60.58</v>
      </c>
      <c r="O8" s="49">
        <f t="shared" si="0"/>
        <v>302.46</v>
      </c>
      <c r="P8" s="51">
        <f>O8-L8</f>
        <v>282.84</v>
      </c>
    </row>
    <row r="9" spans="1:16" ht="15">
      <c r="A9" s="14">
        <v>5</v>
      </c>
      <c r="B9" s="13" t="s">
        <v>4</v>
      </c>
      <c r="C9" s="53">
        <v>7</v>
      </c>
      <c r="D9" s="53">
        <v>55.33</v>
      </c>
      <c r="E9" s="15">
        <v>9</v>
      </c>
      <c r="F9" s="15">
        <v>49.38</v>
      </c>
      <c r="G9" s="15">
        <v>3</v>
      </c>
      <c r="H9" s="15">
        <v>59.65</v>
      </c>
      <c r="I9" s="15">
        <v>2</v>
      </c>
      <c r="J9" s="15">
        <v>64.85</v>
      </c>
      <c r="K9" s="15">
        <v>11</v>
      </c>
      <c r="L9" s="15">
        <v>42.59</v>
      </c>
      <c r="M9" s="15">
        <v>5</v>
      </c>
      <c r="N9" s="15">
        <v>51.8</v>
      </c>
      <c r="O9" s="49">
        <f t="shared" si="0"/>
        <v>323.6</v>
      </c>
      <c r="P9" s="51">
        <f>O9-L9</f>
        <v>281.01</v>
      </c>
    </row>
    <row r="10" spans="1:16" ht="15">
      <c r="A10" s="14">
        <v>6</v>
      </c>
      <c r="B10" s="64" t="s">
        <v>44</v>
      </c>
      <c r="C10" s="53">
        <v>10</v>
      </c>
      <c r="D10" s="53">
        <v>50.7</v>
      </c>
      <c r="E10" s="15">
        <v>4</v>
      </c>
      <c r="F10" s="15">
        <v>63.3</v>
      </c>
      <c r="G10" s="48">
        <v>17</v>
      </c>
      <c r="H10" s="15">
        <v>35.58</v>
      </c>
      <c r="I10" s="15">
        <v>3</v>
      </c>
      <c r="J10" s="15">
        <v>61.34</v>
      </c>
      <c r="K10" s="15">
        <v>3</v>
      </c>
      <c r="L10" s="15">
        <v>57.38</v>
      </c>
      <c r="M10" s="15">
        <v>11</v>
      </c>
      <c r="N10" s="15">
        <v>41.74</v>
      </c>
      <c r="O10" s="49">
        <f t="shared" si="0"/>
        <v>310.04</v>
      </c>
      <c r="P10" s="51">
        <f>O10-H10</f>
        <v>274.46000000000004</v>
      </c>
    </row>
    <row r="11" spans="1:16" ht="15">
      <c r="A11" s="14">
        <v>7</v>
      </c>
      <c r="B11" s="13" t="s">
        <v>45</v>
      </c>
      <c r="C11" s="53">
        <v>8</v>
      </c>
      <c r="D11" s="53">
        <v>53.34</v>
      </c>
      <c r="E11" s="15">
        <v>8</v>
      </c>
      <c r="F11" s="15">
        <v>51.37</v>
      </c>
      <c r="G11" s="15">
        <v>7</v>
      </c>
      <c r="H11" s="15">
        <v>50.86</v>
      </c>
      <c r="I11" s="15">
        <v>15</v>
      </c>
      <c r="J11" s="15">
        <v>37.8</v>
      </c>
      <c r="K11" s="15">
        <v>2</v>
      </c>
      <c r="L11" s="15">
        <v>58.41</v>
      </c>
      <c r="M11" s="15">
        <v>8</v>
      </c>
      <c r="N11" s="15">
        <v>45.88</v>
      </c>
      <c r="O11" s="49">
        <f t="shared" si="0"/>
        <v>297.66</v>
      </c>
      <c r="P11" s="51">
        <f>O11-J11</f>
        <v>259.86</v>
      </c>
    </row>
    <row r="12" spans="1:16" ht="15">
      <c r="A12" s="14">
        <v>8</v>
      </c>
      <c r="B12" s="13" t="s">
        <v>33</v>
      </c>
      <c r="C12" s="53">
        <v>11</v>
      </c>
      <c r="D12" s="53">
        <v>46.53</v>
      </c>
      <c r="E12" s="15">
        <v>5</v>
      </c>
      <c r="F12" s="15">
        <v>60.82</v>
      </c>
      <c r="G12" s="15">
        <v>8</v>
      </c>
      <c r="H12" s="15">
        <v>49.74</v>
      </c>
      <c r="I12" s="15">
        <v>1</v>
      </c>
      <c r="J12" s="15">
        <v>68.48</v>
      </c>
      <c r="K12" s="15" t="s">
        <v>58</v>
      </c>
      <c r="L12" s="15">
        <v>19.62</v>
      </c>
      <c r="M12" s="15">
        <v>12</v>
      </c>
      <c r="N12" s="15">
        <v>31.74</v>
      </c>
      <c r="O12" s="49">
        <f t="shared" si="0"/>
        <v>276.93</v>
      </c>
      <c r="P12" s="51">
        <f>O12-L12</f>
        <v>257.31</v>
      </c>
    </row>
    <row r="13" spans="1:16" ht="15">
      <c r="A13" s="14">
        <v>9</v>
      </c>
      <c r="B13" s="13" t="s">
        <v>61</v>
      </c>
      <c r="C13" s="53">
        <v>12</v>
      </c>
      <c r="D13" s="53">
        <v>44.77</v>
      </c>
      <c r="E13" s="15">
        <v>10</v>
      </c>
      <c r="F13" s="15">
        <v>47.17</v>
      </c>
      <c r="G13" s="15">
        <v>9</v>
      </c>
      <c r="H13" s="15">
        <v>48.05</v>
      </c>
      <c r="I13" s="15">
        <v>11</v>
      </c>
      <c r="J13" s="15">
        <v>43.4</v>
      </c>
      <c r="K13" s="15">
        <v>4</v>
      </c>
      <c r="L13" s="15">
        <v>56.29</v>
      </c>
      <c r="M13" s="15">
        <v>3</v>
      </c>
      <c r="N13" s="15">
        <v>55.5</v>
      </c>
      <c r="O13" s="49">
        <f t="shared" si="0"/>
        <v>295.18</v>
      </c>
      <c r="P13" s="51">
        <f>O13-J13</f>
        <v>251.78</v>
      </c>
    </row>
    <row r="14" spans="1:16" ht="15">
      <c r="A14" s="14">
        <v>10</v>
      </c>
      <c r="B14" s="13" t="s">
        <v>3</v>
      </c>
      <c r="C14" s="53">
        <v>18</v>
      </c>
      <c r="D14" s="53">
        <v>34.74</v>
      </c>
      <c r="E14" s="15">
        <v>11</v>
      </c>
      <c r="F14" s="15">
        <v>44</v>
      </c>
      <c r="G14" s="15">
        <v>5</v>
      </c>
      <c r="H14" s="15">
        <v>55.33</v>
      </c>
      <c r="I14" s="15">
        <v>8</v>
      </c>
      <c r="J14" s="15">
        <v>48.73</v>
      </c>
      <c r="K14" s="15">
        <v>8</v>
      </c>
      <c r="L14" s="15">
        <v>48.75</v>
      </c>
      <c r="M14" s="15">
        <v>6</v>
      </c>
      <c r="N14" s="15">
        <v>50.67</v>
      </c>
      <c r="O14" s="49">
        <f t="shared" si="0"/>
        <v>282.21999999999997</v>
      </c>
      <c r="P14" s="51">
        <f>O14-D14</f>
        <v>247.47999999999996</v>
      </c>
    </row>
    <row r="15" spans="1:16" ht="15">
      <c r="A15" s="14">
        <v>11</v>
      </c>
      <c r="B15" s="13" t="s">
        <v>29</v>
      </c>
      <c r="C15" s="53">
        <v>6</v>
      </c>
      <c r="D15" s="53">
        <v>56.91</v>
      </c>
      <c r="E15" s="15">
        <v>12</v>
      </c>
      <c r="F15" s="15">
        <v>41.6</v>
      </c>
      <c r="G15" s="15">
        <v>6</v>
      </c>
      <c r="H15" s="15">
        <v>54.08</v>
      </c>
      <c r="I15" s="15">
        <v>12</v>
      </c>
      <c r="J15" s="15">
        <v>41.92</v>
      </c>
      <c r="K15" s="15">
        <v>9</v>
      </c>
      <c r="L15" s="15">
        <v>47.37</v>
      </c>
      <c r="M15" s="15">
        <v>10</v>
      </c>
      <c r="N15" s="15">
        <v>43.24</v>
      </c>
      <c r="O15" s="49">
        <f t="shared" si="0"/>
        <v>285.12</v>
      </c>
      <c r="P15" s="51">
        <f>O15-F15</f>
        <v>243.52</v>
      </c>
    </row>
    <row r="16" spans="1:16" ht="15">
      <c r="A16" s="14">
        <v>12</v>
      </c>
      <c r="B16" s="63" t="s">
        <v>43</v>
      </c>
      <c r="C16" s="53">
        <v>13</v>
      </c>
      <c r="D16" s="53">
        <v>41.43</v>
      </c>
      <c r="E16" s="15">
        <v>16</v>
      </c>
      <c r="F16" s="15">
        <v>28.05</v>
      </c>
      <c r="G16" s="15">
        <v>11</v>
      </c>
      <c r="H16" s="15">
        <v>45.53</v>
      </c>
      <c r="I16" s="15">
        <v>7</v>
      </c>
      <c r="J16" s="15">
        <v>51.75</v>
      </c>
      <c r="K16" s="15">
        <v>7</v>
      </c>
      <c r="L16" s="15">
        <v>49.79</v>
      </c>
      <c r="M16" s="15" t="s">
        <v>58</v>
      </c>
      <c r="N16" s="15">
        <v>21.74</v>
      </c>
      <c r="O16" s="49">
        <f t="shared" si="0"/>
        <v>238.29</v>
      </c>
      <c r="P16" s="51">
        <f>O16-N16</f>
        <v>216.54999999999998</v>
      </c>
    </row>
    <row r="17" spans="1:16" ht="15">
      <c r="A17" s="14">
        <v>13</v>
      </c>
      <c r="B17" s="13" t="s">
        <v>18</v>
      </c>
      <c r="C17" s="53">
        <v>17</v>
      </c>
      <c r="D17" s="53">
        <v>36.1</v>
      </c>
      <c r="E17" s="15" t="s">
        <v>58</v>
      </c>
      <c r="F17" s="15">
        <v>18.05</v>
      </c>
      <c r="G17" s="15">
        <v>16</v>
      </c>
      <c r="H17" s="15">
        <v>38.01</v>
      </c>
      <c r="I17" s="15">
        <v>10</v>
      </c>
      <c r="J17" s="15">
        <v>44.79</v>
      </c>
      <c r="K17" s="15">
        <v>12</v>
      </c>
      <c r="L17" s="15">
        <v>41.4</v>
      </c>
      <c r="M17" s="15">
        <v>7</v>
      </c>
      <c r="N17" s="15">
        <v>48.37</v>
      </c>
      <c r="O17" s="49">
        <f t="shared" si="0"/>
        <v>226.72</v>
      </c>
      <c r="P17" s="51">
        <f>O17-F17</f>
        <v>208.67</v>
      </c>
    </row>
    <row r="18" spans="1:16" ht="15">
      <c r="A18" s="14">
        <v>14</v>
      </c>
      <c r="B18" s="13" t="s">
        <v>2</v>
      </c>
      <c r="C18" s="53">
        <v>4</v>
      </c>
      <c r="D18" s="53">
        <v>60.06</v>
      </c>
      <c r="E18" s="15">
        <v>15</v>
      </c>
      <c r="F18" s="15">
        <v>38.05</v>
      </c>
      <c r="G18" s="15" t="s">
        <v>58</v>
      </c>
      <c r="H18" s="15">
        <v>15.58</v>
      </c>
      <c r="I18" s="15" t="s">
        <v>58</v>
      </c>
      <c r="J18" s="15">
        <v>17.8</v>
      </c>
      <c r="K18" s="15">
        <v>5</v>
      </c>
      <c r="L18" s="15">
        <v>55.09</v>
      </c>
      <c r="M18" s="15" t="s">
        <v>58</v>
      </c>
      <c r="N18" s="15">
        <v>21.74</v>
      </c>
      <c r="O18" s="49">
        <f t="shared" si="0"/>
        <v>208.32000000000002</v>
      </c>
      <c r="P18" s="51">
        <f>O18-H18</f>
        <v>192.74</v>
      </c>
    </row>
    <row r="19" spans="1:16" ht="15">
      <c r="A19" s="14">
        <v>15</v>
      </c>
      <c r="B19" s="13" t="s">
        <v>42</v>
      </c>
      <c r="C19" s="53">
        <v>16</v>
      </c>
      <c r="D19" s="53">
        <v>37.6</v>
      </c>
      <c r="E19" s="15">
        <v>16</v>
      </c>
      <c r="F19" s="15">
        <v>28.05</v>
      </c>
      <c r="G19" s="15">
        <v>14</v>
      </c>
      <c r="H19" s="15">
        <v>41.07</v>
      </c>
      <c r="I19" s="15">
        <v>13</v>
      </c>
      <c r="J19" s="15">
        <v>40.06</v>
      </c>
      <c r="K19" s="15">
        <v>13</v>
      </c>
      <c r="L19" s="15">
        <v>39.62</v>
      </c>
      <c r="M19" s="15" t="s">
        <v>58</v>
      </c>
      <c r="N19" s="15">
        <v>21.74</v>
      </c>
      <c r="O19" s="49">
        <f t="shared" si="0"/>
        <v>208.14000000000001</v>
      </c>
      <c r="P19" s="51">
        <f>O19-N19</f>
        <v>186.4</v>
      </c>
    </row>
    <row r="20" spans="1:16" ht="15">
      <c r="A20" s="14">
        <v>16</v>
      </c>
      <c r="B20" s="13" t="s">
        <v>1</v>
      </c>
      <c r="C20" s="53">
        <v>9</v>
      </c>
      <c r="D20" s="53">
        <v>51.71</v>
      </c>
      <c r="E20" s="15">
        <v>14</v>
      </c>
      <c r="F20" s="15">
        <v>39.4</v>
      </c>
      <c r="G20" s="15" t="s">
        <v>58</v>
      </c>
      <c r="H20" s="15">
        <v>15.58</v>
      </c>
      <c r="I20" s="15" t="s">
        <v>58</v>
      </c>
      <c r="J20" s="15">
        <v>17.8</v>
      </c>
      <c r="K20" s="15">
        <v>6</v>
      </c>
      <c r="L20" s="15">
        <v>52.27</v>
      </c>
      <c r="M20" s="15" t="s">
        <v>58</v>
      </c>
      <c r="N20" s="15">
        <v>21.74</v>
      </c>
      <c r="O20" s="49">
        <f t="shared" si="0"/>
        <v>198.5</v>
      </c>
      <c r="P20" s="51">
        <f>O20-H20</f>
        <v>182.92</v>
      </c>
    </row>
    <row r="21" spans="1:16" ht="15">
      <c r="A21" s="14">
        <v>17</v>
      </c>
      <c r="B21" s="13" t="s">
        <v>37</v>
      </c>
      <c r="C21" s="53">
        <v>14</v>
      </c>
      <c r="D21" s="53">
        <v>39.93</v>
      </c>
      <c r="E21" s="15">
        <v>13</v>
      </c>
      <c r="F21" s="53">
        <v>40.47</v>
      </c>
      <c r="G21" s="15">
        <v>15</v>
      </c>
      <c r="H21" s="15">
        <v>39.53</v>
      </c>
      <c r="I21" s="15">
        <v>14</v>
      </c>
      <c r="J21" s="15">
        <v>39.01</v>
      </c>
      <c r="K21" s="15" t="s">
        <v>58</v>
      </c>
      <c r="L21" s="15">
        <v>19.62</v>
      </c>
      <c r="M21" s="15" t="s">
        <v>58</v>
      </c>
      <c r="N21" s="15">
        <v>21.74</v>
      </c>
      <c r="O21" s="49">
        <f t="shared" si="0"/>
        <v>200.3</v>
      </c>
      <c r="P21" s="51">
        <f>O21-L21</f>
        <v>180.68</v>
      </c>
    </row>
    <row r="22" spans="1:16" ht="15">
      <c r="A22" s="14">
        <v>18</v>
      </c>
      <c r="B22" s="13" t="s">
        <v>39</v>
      </c>
      <c r="C22" s="53">
        <v>19</v>
      </c>
      <c r="D22" s="53">
        <v>22.74</v>
      </c>
      <c r="E22" s="15">
        <v>16</v>
      </c>
      <c r="F22" s="15">
        <v>28.05</v>
      </c>
      <c r="G22" s="15">
        <v>10</v>
      </c>
      <c r="H22" s="15">
        <v>46.81</v>
      </c>
      <c r="I22" s="15">
        <v>9</v>
      </c>
      <c r="J22" s="15">
        <v>46.01</v>
      </c>
      <c r="K22" s="15">
        <v>14</v>
      </c>
      <c r="L22" s="15">
        <v>29.62</v>
      </c>
      <c r="M22" s="15" t="s">
        <v>58</v>
      </c>
      <c r="N22" s="15">
        <v>21.74</v>
      </c>
      <c r="O22" s="49">
        <f t="shared" si="0"/>
        <v>194.97</v>
      </c>
      <c r="P22" s="51">
        <f>O22-N22</f>
        <v>173.23</v>
      </c>
    </row>
    <row r="23" spans="1:16" ht="15">
      <c r="A23" s="14">
        <v>19</v>
      </c>
      <c r="B23" s="13" t="s">
        <v>0</v>
      </c>
      <c r="C23" s="53">
        <v>15</v>
      </c>
      <c r="D23" s="53">
        <v>38.64</v>
      </c>
      <c r="E23" s="15">
        <v>7</v>
      </c>
      <c r="F23" s="15">
        <v>52.74</v>
      </c>
      <c r="G23" s="15">
        <v>18</v>
      </c>
      <c r="H23" s="15">
        <v>25.58</v>
      </c>
      <c r="I23" s="15" t="s">
        <v>58</v>
      </c>
      <c r="J23" s="15">
        <v>17.8</v>
      </c>
      <c r="K23" s="15" t="s">
        <v>58</v>
      </c>
      <c r="L23" s="15">
        <v>19.62</v>
      </c>
      <c r="M23" s="15" t="s">
        <v>58</v>
      </c>
      <c r="N23" s="15">
        <v>21.74</v>
      </c>
      <c r="O23" s="49">
        <f t="shared" si="0"/>
        <v>176.12</v>
      </c>
      <c r="P23" s="51">
        <f>O23-J23</f>
        <v>158.32</v>
      </c>
    </row>
    <row r="24" spans="1:16" ht="15">
      <c r="A24" s="14">
        <v>20</v>
      </c>
      <c r="B24" s="13" t="s">
        <v>40</v>
      </c>
      <c r="C24" s="53">
        <v>19</v>
      </c>
      <c r="D24" s="53">
        <v>22.74</v>
      </c>
      <c r="E24" s="15">
        <v>16</v>
      </c>
      <c r="F24" s="15">
        <v>28.05</v>
      </c>
      <c r="G24" s="15">
        <v>13</v>
      </c>
      <c r="H24" s="15">
        <v>42.14</v>
      </c>
      <c r="I24" s="15" t="s">
        <v>58</v>
      </c>
      <c r="J24" s="15">
        <v>17.8</v>
      </c>
      <c r="K24" s="15" t="s">
        <v>58</v>
      </c>
      <c r="L24" s="15">
        <v>19.62</v>
      </c>
      <c r="M24" s="15" t="s">
        <v>58</v>
      </c>
      <c r="N24" s="15">
        <v>21.74</v>
      </c>
      <c r="O24" s="49">
        <f t="shared" si="0"/>
        <v>152.09</v>
      </c>
      <c r="P24" s="51">
        <f>O24-J24</f>
        <v>134.29</v>
      </c>
    </row>
    <row r="25" spans="1:16" ht="15">
      <c r="A25" s="14">
        <v>21</v>
      </c>
      <c r="B25" s="13" t="s">
        <v>5</v>
      </c>
      <c r="C25" s="53">
        <v>19</v>
      </c>
      <c r="D25" s="53">
        <v>22.74</v>
      </c>
      <c r="E25" s="15" t="s">
        <v>58</v>
      </c>
      <c r="F25" s="15">
        <v>18.05</v>
      </c>
      <c r="G25" s="15" t="s">
        <v>58</v>
      </c>
      <c r="H25" s="15">
        <v>15.58</v>
      </c>
      <c r="I25" s="15" t="s">
        <v>58</v>
      </c>
      <c r="J25" s="15">
        <v>17.8</v>
      </c>
      <c r="K25" s="15">
        <v>14</v>
      </c>
      <c r="L25" s="15">
        <v>29.62</v>
      </c>
      <c r="M25" s="15" t="s">
        <v>58</v>
      </c>
      <c r="N25" s="15">
        <v>21.74</v>
      </c>
      <c r="O25" s="49">
        <f t="shared" si="0"/>
        <v>125.53</v>
      </c>
      <c r="P25" s="51">
        <f>O25-H25</f>
        <v>109.95</v>
      </c>
    </row>
    <row r="26" spans="1:16" ht="15.75" thickBot="1">
      <c r="A26" s="14">
        <v>22</v>
      </c>
      <c r="B26" s="13" t="s">
        <v>30</v>
      </c>
      <c r="C26" s="53" t="s">
        <v>58</v>
      </c>
      <c r="D26" s="53">
        <v>11.74</v>
      </c>
      <c r="E26" s="15" t="s">
        <v>58</v>
      </c>
      <c r="F26" s="53">
        <v>18.05</v>
      </c>
      <c r="G26" s="15" t="s">
        <v>58</v>
      </c>
      <c r="H26" s="15">
        <v>15.58</v>
      </c>
      <c r="I26" s="15" t="s">
        <v>58</v>
      </c>
      <c r="J26" s="15">
        <v>17.8</v>
      </c>
      <c r="K26" s="15" t="s">
        <v>58</v>
      </c>
      <c r="L26" s="15">
        <v>19.62</v>
      </c>
      <c r="M26" s="15" t="s">
        <v>58</v>
      </c>
      <c r="N26" s="15">
        <v>21.74</v>
      </c>
      <c r="O26" s="49">
        <f t="shared" si="0"/>
        <v>104.53</v>
      </c>
      <c r="P26" s="51">
        <f>O26-H26</f>
        <v>88.95</v>
      </c>
    </row>
    <row r="27" spans="1:16" ht="13.5" thickTop="1">
      <c r="A27" s="108" t="s">
        <v>35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</sheetData>
  <sheetProtection/>
  <mergeCells count="12">
    <mergeCell ref="A27:P27"/>
    <mergeCell ref="I3:J3"/>
    <mergeCell ref="O3:O4"/>
    <mergeCell ref="C3:D3"/>
    <mergeCell ref="K3:L3"/>
    <mergeCell ref="A3:A4"/>
    <mergeCell ref="B3:B4"/>
    <mergeCell ref="E3:F3"/>
    <mergeCell ref="G3:H3"/>
    <mergeCell ref="M3:N3"/>
    <mergeCell ref="P3:P4"/>
    <mergeCell ref="A2:P2"/>
  </mergeCells>
  <printOptions/>
  <pageMargins left="0.47" right="0.42" top="1" bottom="1" header="0.5" footer="0.5"/>
  <pageSetup fitToHeight="1" fitToWidth="1" horizontalDpi="300" verticalDpi="300" orientation="landscape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8"/>
  <sheetViews>
    <sheetView tabSelected="1" zoomScalePageLayoutView="0" workbookViewId="0" topLeftCell="A1">
      <selection activeCell="A3" sqref="A3:E4"/>
    </sheetView>
  </sheetViews>
  <sheetFormatPr defaultColWidth="9.140625" defaultRowHeight="12.75"/>
  <cols>
    <col min="1" max="1" width="12.57421875" style="0" customWidth="1"/>
    <col min="4" max="4" width="12.421875" style="0" customWidth="1"/>
    <col min="5" max="5" width="10.140625" style="0" customWidth="1"/>
  </cols>
  <sheetData>
    <row r="2" ht="13.5" thickBot="1"/>
    <row r="3" spans="1:6" ht="13.5" thickTop="1">
      <c r="A3" s="115" t="s">
        <v>63</v>
      </c>
      <c r="B3" s="116"/>
      <c r="C3" s="116"/>
      <c r="D3" s="116"/>
      <c r="E3" s="117"/>
      <c r="F3" s="66"/>
    </row>
    <row r="4" spans="1:6" ht="12.75">
      <c r="A4" s="118"/>
      <c r="B4" s="119"/>
      <c r="C4" s="119"/>
      <c r="D4" s="119"/>
      <c r="E4" s="120"/>
      <c r="F4" s="66"/>
    </row>
    <row r="5" spans="1:5" ht="31.5">
      <c r="A5" s="16" t="s">
        <v>20</v>
      </c>
      <c r="B5" s="17" t="s">
        <v>21</v>
      </c>
      <c r="C5" s="17" t="s">
        <v>22</v>
      </c>
      <c r="D5" s="17" t="s">
        <v>23</v>
      </c>
      <c r="E5" s="18" t="s">
        <v>24</v>
      </c>
    </row>
    <row r="6" spans="1:5" ht="15">
      <c r="A6" s="8" t="s">
        <v>50</v>
      </c>
      <c r="B6" s="19">
        <f>Black!E26</f>
        <v>4.51</v>
      </c>
      <c r="C6" s="19">
        <f>Black!C26</f>
        <v>58</v>
      </c>
      <c r="D6" s="19">
        <f>Black!F26</f>
        <v>160.79999999999998</v>
      </c>
      <c r="E6" s="20">
        <f aca="true" t="shared" si="0" ref="E6:E11">(D6/C6)</f>
        <v>2.772413793103448</v>
      </c>
    </row>
    <row r="7" spans="1:5" ht="15">
      <c r="A7" s="8" t="s">
        <v>51</v>
      </c>
      <c r="B7" s="19">
        <f>Grand!E26</f>
        <v>5.16</v>
      </c>
      <c r="C7" s="19">
        <f>Grand!C26</f>
        <v>47</v>
      </c>
      <c r="D7" s="19">
        <f>Grand!F26</f>
        <v>141.72000000000003</v>
      </c>
      <c r="E7" s="20">
        <f t="shared" si="0"/>
        <v>3.015319148936171</v>
      </c>
    </row>
    <row r="8" spans="1:5" ht="15">
      <c r="A8" s="27" t="s">
        <v>52</v>
      </c>
      <c r="B8" s="19">
        <f>'St. Clair 1'!E26</f>
        <v>5.52</v>
      </c>
      <c r="C8" s="19">
        <f>'St. Clair 1'!C26</f>
        <v>52</v>
      </c>
      <c r="D8" s="19">
        <f>'St. Clair 1'!F26</f>
        <v>117.58000000000001</v>
      </c>
      <c r="E8" s="20">
        <f t="shared" si="0"/>
        <v>2.2611538461538463</v>
      </c>
    </row>
    <row r="9" spans="1:5" ht="15">
      <c r="A9" s="8" t="s">
        <v>53</v>
      </c>
      <c r="B9" s="19">
        <f>'St. Clair 2'!E27</f>
        <v>5.46</v>
      </c>
      <c r="C9" s="19">
        <f>'St. Clair 2'!C27</f>
        <v>42</v>
      </c>
      <c r="D9" s="19">
        <f>'St. Clair 2'!F27</f>
        <v>113.14000000000003</v>
      </c>
      <c r="E9" s="20">
        <f t="shared" si="0"/>
        <v>2.6938095238095245</v>
      </c>
    </row>
    <row r="10" spans="1:5" ht="14.25">
      <c r="A10" s="65" t="s">
        <v>54</v>
      </c>
      <c r="B10" s="19">
        <f>'Saginaw R.'!E25</f>
        <v>3.35</v>
      </c>
      <c r="C10" s="19">
        <f>'Saginaw R.'!C25</f>
        <v>44</v>
      </c>
      <c r="D10" s="19">
        <f>'Saginaw R.'!F25</f>
        <v>85.14</v>
      </c>
      <c r="E10" s="20">
        <f t="shared" si="0"/>
        <v>1.935</v>
      </c>
    </row>
    <row r="11" spans="1:5" ht="15">
      <c r="A11" s="8" t="s">
        <v>55</v>
      </c>
      <c r="B11" s="19">
        <f>Erie!E26</f>
        <v>4.37</v>
      </c>
      <c r="C11" s="19">
        <v>41</v>
      </c>
      <c r="D11" s="19">
        <v>86.09</v>
      </c>
      <c r="E11" s="20">
        <f t="shared" si="0"/>
        <v>2.0997560975609755</v>
      </c>
    </row>
    <row r="12" spans="1:5" ht="12.75">
      <c r="A12" s="21" t="s">
        <v>15</v>
      </c>
      <c r="B12" s="22">
        <f>MAX(B6:B10)</f>
        <v>5.52</v>
      </c>
      <c r="C12" s="22">
        <f>SUM(C6:C11)</f>
        <v>284</v>
      </c>
      <c r="D12" s="22">
        <f>SUM(D6:D11)</f>
        <v>704.47</v>
      </c>
      <c r="E12" s="67">
        <f>MAX(E6:E11)</f>
        <v>3.015319148936171</v>
      </c>
    </row>
    <row r="13" spans="1:5" ht="13.5" thickBot="1">
      <c r="A13" s="23" t="s">
        <v>25</v>
      </c>
      <c r="B13" s="24">
        <f>AVERAGE(B6:B10)</f>
        <v>4.8</v>
      </c>
      <c r="C13" s="25">
        <f>AVERAGE(C6:C11)</f>
        <v>47.333333333333336</v>
      </c>
      <c r="D13" s="25">
        <f>AVERAGE(D6:D11)</f>
        <v>117.41166666666668</v>
      </c>
      <c r="E13" s="26">
        <f>AVERAGE(E6:E11)</f>
        <v>2.462908734927328</v>
      </c>
    </row>
    <row r="14" ht="13.5" thickTop="1"/>
    <row r="18" ht="12.75">
      <c r="G18" t="s">
        <v>26</v>
      </c>
    </row>
  </sheetData>
  <sheetProtection/>
  <mergeCells count="1">
    <mergeCell ref="A3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H14" sqref="A2:H14"/>
    </sheetView>
  </sheetViews>
  <sheetFormatPr defaultColWidth="9.140625" defaultRowHeight="12.75"/>
  <cols>
    <col min="2" max="2" width="12.421875" style="0" customWidth="1"/>
    <col min="6" max="6" width="10.8515625" style="0" customWidth="1"/>
    <col min="7" max="7" width="12.00390625" style="0" customWidth="1"/>
    <col min="8" max="8" width="9.8515625" style="0" customWidth="1"/>
  </cols>
  <sheetData>
    <row r="1" ht="13.5" thickBot="1"/>
    <row r="2" spans="1:8" ht="16.5" thickBot="1" thickTop="1">
      <c r="A2" s="121" t="s">
        <v>62</v>
      </c>
      <c r="B2" s="122"/>
      <c r="C2" s="122"/>
      <c r="D2" s="122"/>
      <c r="E2" s="122"/>
      <c r="F2" s="122"/>
      <c r="G2" s="122"/>
      <c r="H2" s="123"/>
    </row>
    <row r="3" spans="1:8" ht="33" thickBot="1" thickTop="1">
      <c r="A3" s="1" t="s">
        <v>9</v>
      </c>
      <c r="B3" s="2" t="s">
        <v>6</v>
      </c>
      <c r="C3" s="2" t="s">
        <v>11</v>
      </c>
      <c r="D3" s="2" t="s">
        <v>12</v>
      </c>
      <c r="E3" s="2" t="s">
        <v>17</v>
      </c>
      <c r="F3" s="2" t="s">
        <v>7</v>
      </c>
      <c r="G3" s="3" t="s">
        <v>8</v>
      </c>
      <c r="H3" s="4" t="s">
        <v>14</v>
      </c>
    </row>
    <row r="4" spans="1:8" ht="15">
      <c r="A4" s="5">
        <v>1</v>
      </c>
      <c r="B4" s="12" t="s">
        <v>28</v>
      </c>
      <c r="C4" s="6">
        <v>3</v>
      </c>
      <c r="D4" s="6">
        <v>0</v>
      </c>
      <c r="E4" s="6">
        <v>2.83</v>
      </c>
      <c r="F4" s="6">
        <v>5.98</v>
      </c>
      <c r="G4" s="7">
        <f>(D4*0.2)</f>
        <v>0</v>
      </c>
      <c r="H4" s="6">
        <f>(F4-G4)</f>
        <v>5.98</v>
      </c>
    </row>
    <row r="5" spans="1:8" ht="15">
      <c r="A5" s="8">
        <v>2</v>
      </c>
      <c r="B5" s="13" t="s">
        <v>61</v>
      </c>
      <c r="C5" s="9">
        <v>3</v>
      </c>
      <c r="D5" s="9">
        <v>0</v>
      </c>
      <c r="E5" s="9">
        <v>2.03</v>
      </c>
      <c r="F5" s="9">
        <v>4.98</v>
      </c>
      <c r="G5" s="7">
        <f aca="true" t="shared" si="0" ref="G5:G13">(D5*0.2)</f>
        <v>0</v>
      </c>
      <c r="H5" s="6">
        <f aca="true" t="shared" si="1" ref="H5:H13">(F5-G5)</f>
        <v>4.98</v>
      </c>
    </row>
    <row r="6" spans="1:8" ht="15">
      <c r="A6" s="8">
        <v>3</v>
      </c>
      <c r="B6" s="13" t="s">
        <v>31</v>
      </c>
      <c r="C6" s="9">
        <v>2</v>
      </c>
      <c r="D6" s="9">
        <v>0</v>
      </c>
      <c r="E6" s="9">
        <v>1.84</v>
      </c>
      <c r="F6" s="9">
        <v>3.34</v>
      </c>
      <c r="G6" s="7">
        <f t="shared" si="0"/>
        <v>0</v>
      </c>
      <c r="H6" s="6">
        <f t="shared" si="1"/>
        <v>3.34</v>
      </c>
    </row>
    <row r="7" spans="1:8" ht="15">
      <c r="A7" s="8">
        <v>4</v>
      </c>
      <c r="B7" s="13" t="s">
        <v>36</v>
      </c>
      <c r="C7" s="9">
        <v>2</v>
      </c>
      <c r="D7" s="9">
        <v>0</v>
      </c>
      <c r="E7" s="9" t="s">
        <v>58</v>
      </c>
      <c r="F7" s="9">
        <v>3.02</v>
      </c>
      <c r="G7" s="7">
        <f t="shared" si="0"/>
        <v>0</v>
      </c>
      <c r="H7" s="6">
        <f t="shared" si="1"/>
        <v>3.02</v>
      </c>
    </row>
    <row r="8" spans="1:8" ht="15">
      <c r="A8" s="8">
        <v>5</v>
      </c>
      <c r="B8" s="13" t="s">
        <v>45</v>
      </c>
      <c r="C8" s="9">
        <v>2</v>
      </c>
      <c r="D8" s="9">
        <v>0</v>
      </c>
      <c r="E8" s="9">
        <v>1.66</v>
      </c>
      <c r="F8" s="9">
        <v>2.95</v>
      </c>
      <c r="G8" s="7">
        <f t="shared" si="0"/>
        <v>0</v>
      </c>
      <c r="H8" s="6">
        <f t="shared" si="1"/>
        <v>2.95</v>
      </c>
    </row>
    <row r="9" spans="1:8" ht="15">
      <c r="A9" s="8">
        <v>6</v>
      </c>
      <c r="B9" s="13" t="s">
        <v>3</v>
      </c>
      <c r="C9" s="9">
        <v>1</v>
      </c>
      <c r="D9" s="9">
        <v>0</v>
      </c>
      <c r="E9" s="9">
        <v>1.4</v>
      </c>
      <c r="F9" s="9">
        <v>1.4</v>
      </c>
      <c r="G9" s="7">
        <f t="shared" si="0"/>
        <v>0</v>
      </c>
      <c r="H9" s="6">
        <f t="shared" si="1"/>
        <v>1.4</v>
      </c>
    </row>
    <row r="10" spans="1:8" ht="15">
      <c r="A10" s="8">
        <v>7</v>
      </c>
      <c r="B10" s="13" t="s">
        <v>4</v>
      </c>
      <c r="C10" s="9">
        <v>1</v>
      </c>
      <c r="D10" s="9">
        <v>0</v>
      </c>
      <c r="E10" s="9">
        <v>0</v>
      </c>
      <c r="F10" s="9">
        <v>0</v>
      </c>
      <c r="G10" s="7">
        <f t="shared" si="0"/>
        <v>0</v>
      </c>
      <c r="H10" s="6">
        <f t="shared" si="1"/>
        <v>0</v>
      </c>
    </row>
    <row r="11" spans="1:8" ht="15">
      <c r="A11" s="8">
        <v>8</v>
      </c>
      <c r="B11" s="13" t="s">
        <v>44</v>
      </c>
      <c r="C11" s="9">
        <v>0</v>
      </c>
      <c r="D11" s="9">
        <v>0</v>
      </c>
      <c r="E11" s="9">
        <v>0</v>
      </c>
      <c r="F11" s="9">
        <v>0</v>
      </c>
      <c r="G11" s="7">
        <f t="shared" si="0"/>
        <v>0</v>
      </c>
      <c r="H11" s="6">
        <f t="shared" si="1"/>
        <v>0</v>
      </c>
    </row>
    <row r="12" spans="1:8" ht="15">
      <c r="A12" s="8">
        <v>9</v>
      </c>
      <c r="B12" s="13" t="s">
        <v>27</v>
      </c>
      <c r="C12" s="9" t="s">
        <v>57</v>
      </c>
      <c r="D12" s="9"/>
      <c r="E12" s="9"/>
      <c r="F12" s="9"/>
      <c r="G12" s="7">
        <f t="shared" si="0"/>
        <v>0</v>
      </c>
      <c r="H12" s="6">
        <f t="shared" si="1"/>
        <v>0</v>
      </c>
    </row>
    <row r="13" spans="1:8" ht="15.75" thickBot="1">
      <c r="A13" s="8">
        <v>10</v>
      </c>
      <c r="B13" s="13" t="s">
        <v>33</v>
      </c>
      <c r="C13" s="9" t="s">
        <v>57</v>
      </c>
      <c r="D13" s="9"/>
      <c r="E13" s="9"/>
      <c r="F13" s="9"/>
      <c r="G13" s="7">
        <f t="shared" si="0"/>
        <v>0</v>
      </c>
      <c r="H13" s="6">
        <f t="shared" si="1"/>
        <v>0</v>
      </c>
    </row>
    <row r="14" spans="1:8" ht="16.5" thickBot="1" thickTop="1">
      <c r="A14" s="124" t="s">
        <v>15</v>
      </c>
      <c r="B14" s="125"/>
      <c r="C14" s="10">
        <f>SUM(C4:C13)</f>
        <v>14</v>
      </c>
      <c r="D14" s="10">
        <f>SUM(D4:D13)</f>
        <v>0</v>
      </c>
      <c r="E14" s="10">
        <f>MAX(E4:E13)</f>
        <v>2.83</v>
      </c>
      <c r="F14" s="10">
        <f>SUM(F4:F13)</f>
        <v>21.669999999999998</v>
      </c>
      <c r="G14" s="10">
        <f>SUM(G4:G13)</f>
        <v>0</v>
      </c>
      <c r="H14" s="11">
        <f>SUM(H4:H13)</f>
        <v>21.669999999999998</v>
      </c>
    </row>
    <row r="15" ht="13.5" thickTop="1"/>
  </sheetData>
  <sheetProtection/>
  <mergeCells count="2">
    <mergeCell ref="A2:H2"/>
    <mergeCell ref="A14:B1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RSS</dc:creator>
  <cp:keywords/>
  <dc:description/>
  <cp:lastModifiedBy>RSS</cp:lastModifiedBy>
  <cp:lastPrinted>2009-09-13T22:12:59Z</cp:lastPrinted>
  <dcterms:created xsi:type="dcterms:W3CDTF">2005-12-29T14:33:05Z</dcterms:created>
  <dcterms:modified xsi:type="dcterms:W3CDTF">2009-09-20T23:59:27Z</dcterms:modified>
  <cp:category/>
  <cp:version/>
  <cp:contentType/>
  <cp:contentStatus/>
</cp:coreProperties>
</file>